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05" activeTab="0"/>
  </bookViews>
  <sheets>
    <sheet name="ГО" sheetId="1" r:id="rId1"/>
  </sheets>
  <definedNames>
    <definedName name="_xlnm.Print_Area" localSheetId="0">'ГО'!$A$1:$AG$25</definedName>
  </definedNames>
  <calcPr fullCalcOnLoad="1"/>
</workbook>
</file>

<file path=xl/sharedStrings.xml><?xml version="1.0" encoding="utf-8"?>
<sst xmlns="http://schemas.openxmlformats.org/spreadsheetml/2006/main" count="90" uniqueCount="58">
  <si>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</si>
  <si>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</si>
  <si>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</si>
  <si>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</si>
  <si>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</si>
  <si>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</si>
  <si>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</si>
  <si>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</si>
  <si>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</si>
  <si>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</si>
  <si>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</si>
  <si>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</si>
  <si>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</si>
  <si>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</si>
  <si>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</si>
  <si>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</si>
  <si>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</si>
  <si>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</si>
  <si>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</si>
  <si>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</si>
  <si>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</si>
  <si>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</si>
  <si>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</si>
  <si>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</si>
  <si>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</si>
  <si>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</si>
  <si>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</si>
  <si>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</si>
  <si>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</si>
  <si>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</si>
  <si>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</si>
  <si>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</si>
  <si>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</si>
  <si>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</si>
  <si>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r>
      <t>Среднеме-сячная заработная плата, рублей</t>
    </r>
    <r>
      <rPr>
        <vertAlign val="superscript"/>
        <sz val="12"/>
        <rFont val="Times New Roman"/>
        <family val="1"/>
      </rPr>
      <t xml:space="preserve"> 1</t>
    </r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</si>
  <si>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</si>
  <si>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</si>
  <si>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</si>
  <si>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</rPr>
      <t xml:space="preserve"> 3</t>
    </r>
  </si>
  <si>
    <t>Естествен-ный прирост (убыль) населения, на 1000 населения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</si>
  <si>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</si>
  <si>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r>
      <t>Индекс промышелнного производства по крупным и средним предприятиям,%</t>
    </r>
    <r>
      <rPr>
        <vertAlign val="superscript"/>
        <sz val="12"/>
        <rFont val="Times New Roman"/>
        <family val="1"/>
      </rPr>
      <t>1</t>
    </r>
  </si>
  <si>
    <t>Сумма мест</t>
  </si>
  <si>
    <r>
      <t xml:space="preserve">Отгружено товаров собственного производства по совокупности разделов B, C,D,E на душу населения,             рублей </t>
    </r>
    <r>
      <rPr>
        <vertAlign val="superscript"/>
        <sz val="12"/>
        <rFont val="Times New Roman"/>
        <family val="1"/>
      </rPr>
      <t xml:space="preserve">1 </t>
    </r>
  </si>
  <si>
    <t>Рейтинг 2018 года скорректирован по уточненным данным территориального органа Федеральной службы государственной статистики по Самарской области</t>
  </si>
  <si>
    <t>По расчетным данным министерства экономического развития и инвестиций Самарской области.</t>
  </si>
  <si>
    <r>
      <t xml:space="preserve">Сводный рейтинг </t>
    </r>
    <r>
      <rPr>
        <vertAlign val="superscript"/>
        <sz val="14"/>
        <rFont val="Times New Roman"/>
        <family val="1"/>
      </rPr>
      <t>5</t>
    </r>
  </si>
  <si>
    <t>Без учета показателя "Индекс промышленного производства"</t>
  </si>
  <si>
    <t xml:space="preserve"> Рейтинг городских округов Самарской области за 2019 г.</t>
  </si>
  <si>
    <t>январь-декабрь 2019 года</t>
  </si>
  <si>
    <t>январь-декабрь 2018 года</t>
  </si>
  <si>
    <t xml:space="preserve"> на 31.12.2019</t>
  </si>
  <si>
    <t xml:space="preserve"> на 31.12.2018</t>
  </si>
  <si>
    <r>
      <t xml:space="preserve">январь-декабрь 2018 года </t>
    </r>
    <r>
      <rPr>
        <vertAlign val="superscript"/>
        <sz val="12"/>
        <rFont val="Times New Roman"/>
        <family val="1"/>
      </rPr>
      <t>4</t>
    </r>
  </si>
  <si>
    <t xml:space="preserve">январь-декабрь 2018 года </t>
  </si>
  <si>
    <r>
      <t>Оборот розничной торговли в расчете на душу населения, рублей</t>
    </r>
    <r>
      <rPr>
        <vertAlign val="superscript"/>
        <sz val="12"/>
        <rFont val="Times New Roman"/>
        <family val="1"/>
      </rPr>
      <t xml:space="preserve"> 1</t>
    </r>
  </si>
  <si>
    <t>5..6</t>
  </si>
  <si>
    <t>9..10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</si>
</sst>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  <numFmt numFmtId="185" formatCode="[$-FC19]d\ mmmm\ yyyy\ &quot;г.&quot;"/>
    <numFmt numFmtId="186" formatCode="#,##0.000"/>
  </numFmts>
  <fonts count="65">
    <font>
      <sz val="10"/>
      <name val="Arial Cyr"/>
      <family val="0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Arial Cyr"/>
      <family val="0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trike/>
      <sz val="10"/>
      <color indexed="17"/>
      <name val="Arial Cyr"/>
      <family val="0"/>
    </font>
    <font>
      <sz val="14"/>
      <color indexed="17"/>
      <name val="Times New Roman"/>
      <family val="1"/>
    </font>
    <font>
      <strike/>
      <sz val="14"/>
      <color indexed="17"/>
      <name val="Times New Roman"/>
      <family val="1"/>
    </font>
    <font>
      <i/>
      <sz val="14"/>
      <color indexed="17"/>
      <name val="Times New Roman"/>
      <family val="1"/>
    </font>
    <font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trike/>
      <sz val="10"/>
      <color rgb="FF00B050"/>
      <name val="Arial Cyr"/>
      <family val="0"/>
    </font>
    <font>
      <sz val="14"/>
      <color rgb="FF00B050"/>
      <name val="Times New Roman"/>
      <family val="1"/>
    </font>
    <font>
      <strike/>
      <sz val="14"/>
      <color rgb="FF00B050"/>
      <name val="Times New Roman"/>
      <family val="1"/>
    </font>
    <font>
      <i/>
      <sz val="14"/>
      <color rgb="FF00B050"/>
      <name val="Times New Roman"/>
      <family val="1"/>
    </font>
    <font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left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184" fontId="58" fillId="0" borderId="0" xfId="0" applyNumberFormat="1" applyFont="1" applyFill="1" applyBorder="1" applyAlignment="1">
      <alignment horizontal="center" wrapText="1"/>
    </xf>
    <xf numFmtId="3" fontId="58" fillId="0" borderId="0" xfId="0" applyNumberFormat="1" applyFont="1" applyFill="1" applyBorder="1" applyAlignment="1">
      <alignment horizontal="center" wrapText="1"/>
    </xf>
    <xf numFmtId="184" fontId="8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horizontal="center" wrapText="1"/>
    </xf>
    <xf numFmtId="3" fontId="60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 horizontal="center" wrapText="1"/>
    </xf>
    <xf numFmtId="3" fontId="59" fillId="0" borderId="0" xfId="0" applyNumberFormat="1" applyFont="1" applyFill="1" applyBorder="1" applyAlignment="1">
      <alignment horizontal="center" wrapText="1"/>
    </xf>
    <xf numFmtId="3" fontId="61" fillId="0" borderId="0" xfId="0" applyNumberFormat="1" applyFont="1" applyFill="1" applyBorder="1" applyAlignment="1">
      <alignment horizontal="center" wrapText="1"/>
    </xf>
    <xf numFmtId="184" fontId="59" fillId="0" borderId="0" xfId="0" applyNumberFormat="1" applyFont="1" applyFill="1" applyBorder="1" applyAlignment="1">
      <alignment horizontal="center" wrapText="1"/>
    </xf>
    <xf numFmtId="184" fontId="5" fillId="0" borderId="0" xfId="0" applyNumberFormat="1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3" fontId="61" fillId="0" borderId="0" xfId="0" applyNumberFormat="1" applyFont="1" applyFill="1" applyBorder="1" applyAlignment="1">
      <alignment horizontal="center" vertical="top" wrapText="1"/>
    </xf>
    <xf numFmtId="3" fontId="63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3" fontId="59" fillId="0" borderId="0" xfId="0" applyNumberFormat="1" applyFont="1" applyFill="1" applyBorder="1" applyAlignment="1">
      <alignment horizontal="center" vertical="top" wrapText="1"/>
    </xf>
    <xf numFmtId="3" fontId="57" fillId="0" borderId="0" xfId="0" applyNumberFormat="1" applyFont="1" applyFill="1" applyAlignment="1">
      <alignment/>
    </xf>
    <xf numFmtId="184" fontId="5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184" fontId="64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 horizontal="center" wrapText="1"/>
    </xf>
    <xf numFmtId="3" fontId="63" fillId="0" borderId="0" xfId="0" applyNumberFormat="1" applyFont="1" applyFill="1" applyBorder="1" applyAlignment="1">
      <alignment horizontal="center" wrapText="1"/>
    </xf>
    <xf numFmtId="184" fontId="59" fillId="0" borderId="0" xfId="0" applyNumberFormat="1" applyFont="1" applyFill="1" applyBorder="1" applyAlignment="1">
      <alignment horizontal="center" vertical="top" wrapText="1"/>
    </xf>
    <xf numFmtId="3" fontId="58" fillId="2" borderId="0" xfId="0" applyNumberFormat="1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textRotation="90" wrapText="1"/>
    </xf>
    <xf numFmtId="0" fontId="13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wrapText="1"/>
    </xf>
    <xf numFmtId="184" fontId="5" fillId="34" borderId="0" xfId="0" applyNumberFormat="1" applyFont="1" applyFill="1" applyBorder="1" applyAlignment="1">
      <alignment horizontal="center" wrapText="1"/>
    </xf>
    <xf numFmtId="3" fontId="5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center" wrapText="1"/>
    </xf>
    <xf numFmtId="184" fontId="58" fillId="34" borderId="0" xfId="0" applyNumberFormat="1" applyFont="1" applyFill="1" applyBorder="1" applyAlignment="1">
      <alignment horizontal="center" wrapText="1"/>
    </xf>
    <xf numFmtId="3" fontId="58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0" zoomScaleNormal="70" zoomScaleSheetLayoutView="70" zoomScalePageLayoutView="0" workbookViewId="0" topLeftCell="A1">
      <selection activeCell="A11" sqref="A11"/>
    </sheetView>
  </sheetViews>
  <sheetFormatPr defaultColWidth="9.00390625" defaultRowHeight="12.75"/>
  <cols>
    <col min="1" max="1" width="6.75390625" style="1" customWidth="1"/>
    <col min="2" max="2" width="24.75390625" style="6" customWidth="1"/>
    <col min="3" max="3" width="19.625" style="12" customWidth="1"/>
    <col min="4" max="4" width="8.875" style="12" customWidth="1"/>
    <col min="5" max="5" width="8.625" style="12" customWidth="1"/>
    <col min="6" max="6" width="18.125" style="12" customWidth="1"/>
    <col min="7" max="7" width="7.625" style="12" customWidth="1"/>
    <col min="8" max="8" width="7.25390625" style="12" customWidth="1"/>
    <col min="9" max="9" width="14.75390625" style="6" customWidth="1"/>
    <col min="10" max="11" width="7.125" style="6" customWidth="1"/>
    <col min="12" max="12" width="12.875" style="6" customWidth="1"/>
    <col min="13" max="13" width="8.125" style="6" customWidth="1"/>
    <col min="14" max="14" width="6.875" style="6" customWidth="1"/>
    <col min="15" max="15" width="14.75390625" style="6" customWidth="1"/>
    <col min="16" max="16" width="7.625" style="6" customWidth="1"/>
    <col min="17" max="17" width="8.00390625" style="6" customWidth="1"/>
    <col min="18" max="18" width="17.25390625" style="6" customWidth="1"/>
    <col min="19" max="19" width="6.25390625" style="6" customWidth="1"/>
    <col min="20" max="20" width="6.625" style="6" customWidth="1"/>
    <col min="21" max="21" width="16.25390625" style="6" customWidth="1"/>
    <col min="22" max="22" width="6.25390625" style="6" customWidth="1"/>
    <col min="23" max="23" width="6.00390625" style="6" customWidth="1"/>
    <col min="24" max="24" width="12.25390625" style="6" customWidth="1"/>
    <col min="25" max="25" width="6.25390625" style="6" customWidth="1"/>
    <col min="26" max="26" width="6.875" style="6" customWidth="1"/>
    <col min="27" max="27" width="12.25390625" style="6" customWidth="1"/>
    <col min="28" max="29" width="6.875" style="6" customWidth="1"/>
    <col min="30" max="31" width="6.875" style="6" hidden="1" customWidth="1"/>
    <col min="33" max="33" width="10.00390625" style="0" customWidth="1"/>
  </cols>
  <sheetData>
    <row r="1" spans="1:31" ht="18.75">
      <c r="A1" s="70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9"/>
      <c r="AB1" s="19"/>
      <c r="AC1" s="19"/>
      <c r="AD1" s="19"/>
      <c r="AE1" s="19"/>
    </row>
    <row r="2" ht="9" customHeight="1">
      <c r="A2" s="8"/>
    </row>
    <row r="3" spans="1:33" ht="22.5" customHeight="1">
      <c r="A3" s="68" t="s">
        <v>27</v>
      </c>
      <c r="B3" s="68" t="s">
        <v>30</v>
      </c>
      <c r="C3" s="68" t="s">
        <v>41</v>
      </c>
      <c r="D3" s="74" t="s">
        <v>0</v>
      </c>
      <c r="E3" s="75"/>
      <c r="F3" s="68" t="s">
        <v>43</v>
      </c>
      <c r="G3" s="68" t="s">
        <v>0</v>
      </c>
      <c r="H3" s="69"/>
      <c r="I3" s="68" t="s">
        <v>35</v>
      </c>
      <c r="J3" s="68" t="s">
        <v>0</v>
      </c>
      <c r="K3" s="69"/>
      <c r="L3" s="68" t="s">
        <v>34</v>
      </c>
      <c r="M3" s="68" t="s">
        <v>0</v>
      </c>
      <c r="N3" s="69"/>
      <c r="O3" s="68" t="s">
        <v>36</v>
      </c>
      <c r="P3" s="68" t="s">
        <v>0</v>
      </c>
      <c r="Q3" s="69"/>
      <c r="R3" s="68" t="s">
        <v>38</v>
      </c>
      <c r="S3" s="68" t="s">
        <v>0</v>
      </c>
      <c r="T3" s="69"/>
      <c r="U3" s="68" t="s">
        <v>37</v>
      </c>
      <c r="V3" s="68" t="s">
        <v>0</v>
      </c>
      <c r="W3" s="69"/>
      <c r="X3" s="68" t="s">
        <v>39</v>
      </c>
      <c r="Y3" s="68" t="s">
        <v>0</v>
      </c>
      <c r="Z3" s="69"/>
      <c r="AA3" s="68" t="s">
        <v>55</v>
      </c>
      <c r="AB3" s="68" t="s">
        <v>0</v>
      </c>
      <c r="AC3" s="69"/>
      <c r="AD3" s="78" t="s">
        <v>42</v>
      </c>
      <c r="AE3" s="79"/>
      <c r="AF3" s="85" t="s">
        <v>46</v>
      </c>
      <c r="AG3" s="85"/>
    </row>
    <row r="4" spans="1:33" ht="18.75" customHeight="1">
      <c r="A4" s="69"/>
      <c r="B4" s="68"/>
      <c r="C4" s="68"/>
      <c r="D4" s="76"/>
      <c r="E4" s="77"/>
      <c r="F4" s="68"/>
      <c r="G4" s="68" t="s">
        <v>25</v>
      </c>
      <c r="H4" s="69" t="s">
        <v>26</v>
      </c>
      <c r="I4" s="68"/>
      <c r="J4" s="68" t="s">
        <v>21</v>
      </c>
      <c r="K4" s="69" t="s">
        <v>24</v>
      </c>
      <c r="L4" s="68"/>
      <c r="M4" s="68" t="s">
        <v>22</v>
      </c>
      <c r="N4" s="69" t="s">
        <v>23</v>
      </c>
      <c r="O4" s="68"/>
      <c r="P4" s="68" t="s">
        <v>32</v>
      </c>
      <c r="Q4" s="69" t="s">
        <v>33</v>
      </c>
      <c r="R4" s="68"/>
      <c r="S4" s="68" t="s">
        <v>25</v>
      </c>
      <c r="T4" s="69" t="s">
        <v>26</v>
      </c>
      <c r="U4" s="68"/>
      <c r="V4" s="68" t="s">
        <v>25</v>
      </c>
      <c r="W4" s="69" t="s">
        <v>26</v>
      </c>
      <c r="X4" s="68"/>
      <c r="Y4" s="68" t="s">
        <v>22</v>
      </c>
      <c r="Z4" s="69" t="s">
        <v>23</v>
      </c>
      <c r="AA4" s="68"/>
      <c r="AB4" s="68"/>
      <c r="AC4" s="69"/>
      <c r="AD4" s="80"/>
      <c r="AE4" s="81"/>
      <c r="AF4" s="85"/>
      <c r="AG4" s="85"/>
    </row>
    <row r="5" spans="1:33" ht="186" customHeight="1">
      <c r="A5" s="69"/>
      <c r="B5" s="69"/>
      <c r="C5" s="69"/>
      <c r="D5" s="24">
        <v>2019</v>
      </c>
      <c r="E5" s="24">
        <v>2018</v>
      </c>
      <c r="F5" s="69"/>
      <c r="G5" s="24" t="s">
        <v>49</v>
      </c>
      <c r="H5" s="24" t="s">
        <v>53</v>
      </c>
      <c r="I5" s="69"/>
      <c r="J5" s="24" t="s">
        <v>49</v>
      </c>
      <c r="K5" s="24" t="s">
        <v>53</v>
      </c>
      <c r="L5" s="69"/>
      <c r="M5" s="24" t="s">
        <v>49</v>
      </c>
      <c r="N5" s="24" t="s">
        <v>54</v>
      </c>
      <c r="O5" s="69"/>
      <c r="P5" s="24" t="s">
        <v>51</v>
      </c>
      <c r="Q5" s="24" t="s">
        <v>52</v>
      </c>
      <c r="R5" s="69"/>
      <c r="S5" s="24" t="s">
        <v>49</v>
      </c>
      <c r="T5" s="24" t="s">
        <v>50</v>
      </c>
      <c r="U5" s="69"/>
      <c r="V5" s="24" t="s">
        <v>49</v>
      </c>
      <c r="W5" s="24" t="s">
        <v>50</v>
      </c>
      <c r="X5" s="69"/>
      <c r="Y5" s="24" t="s">
        <v>49</v>
      </c>
      <c r="Z5" s="24" t="s">
        <v>50</v>
      </c>
      <c r="AA5" s="69"/>
      <c r="AB5" s="24" t="s">
        <v>49</v>
      </c>
      <c r="AC5" s="24" t="s">
        <v>50</v>
      </c>
      <c r="AD5" s="58" t="s">
        <v>49</v>
      </c>
      <c r="AE5" s="58" t="s">
        <v>50</v>
      </c>
      <c r="AF5" s="21" t="s">
        <v>49</v>
      </c>
      <c r="AG5" s="21" t="s">
        <v>50</v>
      </c>
    </row>
    <row r="6" spans="1:33" ht="26.25" customHeight="1">
      <c r="A6" s="25" t="s">
        <v>1</v>
      </c>
      <c r="B6" s="26" t="s">
        <v>2</v>
      </c>
      <c r="C6" s="27">
        <v>100</v>
      </c>
      <c r="D6" s="28">
        <f>RANK(C6,$C$6:$C$15,0)</f>
        <v>5</v>
      </c>
      <c r="E6" s="29">
        <v>7</v>
      </c>
      <c r="F6" s="28">
        <v>280522</v>
      </c>
      <c r="G6" s="29">
        <f>RANK(F6,$F$6:$F$15,0)</f>
        <v>7</v>
      </c>
      <c r="H6" s="29">
        <v>6</v>
      </c>
      <c r="I6" s="28">
        <v>92119.37986104627</v>
      </c>
      <c r="J6" s="28">
        <f>RANK(I6,I$6:I$15)</f>
        <v>4</v>
      </c>
      <c r="K6" s="28">
        <v>2</v>
      </c>
      <c r="L6" s="28">
        <v>46100.7</v>
      </c>
      <c r="M6" s="28">
        <f>RANK(L6,L$6:L$15)</f>
        <v>1</v>
      </c>
      <c r="N6" s="28">
        <v>1</v>
      </c>
      <c r="O6" s="30">
        <v>0.59</v>
      </c>
      <c r="P6" s="28">
        <f>RANK(O6,$O$6:$O$15,1)</f>
        <v>2</v>
      </c>
      <c r="Q6" s="28">
        <v>1</v>
      </c>
      <c r="R6" s="28">
        <v>14022.331657666491</v>
      </c>
      <c r="S6" s="28">
        <f>RANK(R6,$R$6:$R$15,0)</f>
        <v>1</v>
      </c>
      <c r="T6" s="28">
        <v>1</v>
      </c>
      <c r="U6" s="28">
        <v>25779.78261835967</v>
      </c>
      <c r="V6" s="28">
        <f>RANK(U6,$U$6:$U$15,0)</f>
        <v>3</v>
      </c>
      <c r="W6" s="28">
        <v>1</v>
      </c>
      <c r="X6" s="31">
        <v>-3.1</v>
      </c>
      <c r="Y6" s="32">
        <f>RANK(X6,$X$6:$X$15,0)</f>
        <v>3</v>
      </c>
      <c r="Z6" s="32">
        <v>3</v>
      </c>
      <c r="AA6" s="32">
        <v>267316.7</v>
      </c>
      <c r="AB6" s="32">
        <v>1</v>
      </c>
      <c r="AC6" s="32">
        <v>1</v>
      </c>
      <c r="AD6" s="57">
        <f>G6+J6+M6+P6+S6+V6+Y6+AB6</f>
        <v>22</v>
      </c>
      <c r="AE6" s="57">
        <f>H6+K6+N6+Q6+T6+W6+Z6+AC6</f>
        <v>16</v>
      </c>
      <c r="AF6" s="22">
        <f>RANK(AD6,$AD$6:$AD$15,1)</f>
        <v>1</v>
      </c>
      <c r="AG6" s="22">
        <f>RANK(AE6,$AE$6:$AE$15,1)</f>
        <v>1</v>
      </c>
    </row>
    <row r="7" spans="1:33" ht="26.25" customHeight="1">
      <c r="A7" s="25" t="s">
        <v>3</v>
      </c>
      <c r="B7" s="26" t="s">
        <v>4</v>
      </c>
      <c r="C7" s="27">
        <v>99.4</v>
      </c>
      <c r="D7" s="28">
        <f aca="true" t="shared" si="0" ref="D7:D15">RANK(C7,$C$6:$C$15,0)</f>
        <v>6</v>
      </c>
      <c r="E7" s="29">
        <v>3</v>
      </c>
      <c r="F7" s="28">
        <v>779925</v>
      </c>
      <c r="G7" s="29">
        <f aca="true" t="shared" si="1" ref="G7:G15">RANK(F7,$F$6:$F$15,0)</f>
        <v>2</v>
      </c>
      <c r="H7" s="29">
        <v>2</v>
      </c>
      <c r="I7" s="28">
        <v>49308.21491937606</v>
      </c>
      <c r="J7" s="28">
        <f aca="true" t="shared" si="2" ref="J7:J15">RANK(I7,I$6:I$15)</f>
        <v>5</v>
      </c>
      <c r="K7" s="28">
        <v>6</v>
      </c>
      <c r="L7" s="28">
        <v>40232</v>
      </c>
      <c r="M7" s="28">
        <f aca="true" t="shared" si="3" ref="M7:M15">RANK(L7,L$6:L$15)</f>
        <v>4</v>
      </c>
      <c r="N7" s="28">
        <v>4</v>
      </c>
      <c r="O7" s="30">
        <v>0.83</v>
      </c>
      <c r="P7" s="28">
        <f aca="true" t="shared" si="4" ref="P7:P15">RANK(O7,$O$6:$O$15,1)</f>
        <v>5</v>
      </c>
      <c r="Q7" s="28">
        <v>5</v>
      </c>
      <c r="R7" s="28">
        <v>9801.02017998637</v>
      </c>
      <c r="S7" s="28">
        <f aca="true" t="shared" si="5" ref="S7:S15">RANK(R7,$R$6:$R$15,0)</f>
        <v>5</v>
      </c>
      <c r="T7" s="28">
        <v>4</v>
      </c>
      <c r="U7" s="28">
        <v>20871.936436952838</v>
      </c>
      <c r="V7" s="28">
        <f aca="true" t="shared" si="6" ref="V7:V15">RANK(U7,$U$6:$U$15,0)</f>
        <v>5</v>
      </c>
      <c r="W7" s="28">
        <v>4</v>
      </c>
      <c r="X7" s="31">
        <v>-2.6</v>
      </c>
      <c r="Y7" s="32">
        <f aca="true" t="shared" si="7" ref="Y7:Y15">RANK(X7,$X$6:$X$15,0)</f>
        <v>1</v>
      </c>
      <c r="Z7" s="32">
        <v>2</v>
      </c>
      <c r="AA7" s="32">
        <v>263512.7</v>
      </c>
      <c r="AB7" s="32">
        <v>2</v>
      </c>
      <c r="AC7" s="32">
        <v>2</v>
      </c>
      <c r="AD7" s="57">
        <f aca="true" t="shared" si="8" ref="AD7:AD15">G7+J7+M7+P7+S7+V7+Y7+AB7</f>
        <v>29</v>
      </c>
      <c r="AE7" s="57">
        <f aca="true" t="shared" si="9" ref="AE7:AE15">H7+K7+N7+Q7+T7+W7+Z7+AC7</f>
        <v>29</v>
      </c>
      <c r="AF7" s="22">
        <f aca="true" t="shared" si="10" ref="AF7:AF14">RANK(AD7,$AD$6:$AD$15,1)</f>
        <v>3</v>
      </c>
      <c r="AG7" s="22">
        <f aca="true" t="shared" si="11" ref="AG7:AG15">RANK(AE7,$AE$6:$AE$15,1)</f>
        <v>2</v>
      </c>
    </row>
    <row r="8" spans="1:33" ht="26.25" customHeight="1">
      <c r="A8" s="25" t="s">
        <v>5</v>
      </c>
      <c r="B8" s="26" t="s">
        <v>6</v>
      </c>
      <c r="C8" s="27">
        <v>90.6</v>
      </c>
      <c r="D8" s="28">
        <f t="shared" si="0"/>
        <v>9</v>
      </c>
      <c r="E8" s="29">
        <v>2</v>
      </c>
      <c r="F8" s="28">
        <v>297504</v>
      </c>
      <c r="G8" s="29">
        <f t="shared" si="1"/>
        <v>6</v>
      </c>
      <c r="H8" s="29">
        <v>7</v>
      </c>
      <c r="I8" s="28">
        <v>43753.01574561507</v>
      </c>
      <c r="J8" s="28">
        <f t="shared" si="2"/>
        <v>7</v>
      </c>
      <c r="K8" s="28">
        <v>7</v>
      </c>
      <c r="L8" s="28">
        <v>34200.5</v>
      </c>
      <c r="M8" s="28">
        <f t="shared" si="3"/>
        <v>7</v>
      </c>
      <c r="N8" s="28">
        <v>7</v>
      </c>
      <c r="O8" s="30">
        <v>0.52</v>
      </c>
      <c r="P8" s="28">
        <f t="shared" si="4"/>
        <v>1</v>
      </c>
      <c r="Q8" s="28">
        <v>2</v>
      </c>
      <c r="R8" s="28">
        <v>10088.315600552394</v>
      </c>
      <c r="S8" s="28">
        <f t="shared" si="5"/>
        <v>4</v>
      </c>
      <c r="T8" s="28">
        <v>5</v>
      </c>
      <c r="U8" s="28">
        <v>17128.71087645476</v>
      </c>
      <c r="V8" s="28">
        <f t="shared" si="6"/>
        <v>8</v>
      </c>
      <c r="W8" s="28">
        <v>7</v>
      </c>
      <c r="X8" s="31">
        <v>-7.1</v>
      </c>
      <c r="Y8" s="32">
        <f t="shared" si="7"/>
        <v>8</v>
      </c>
      <c r="Z8" s="32">
        <v>7</v>
      </c>
      <c r="AA8" s="32">
        <v>146294.7</v>
      </c>
      <c r="AB8" s="32">
        <v>3</v>
      </c>
      <c r="AC8" s="32">
        <v>3</v>
      </c>
      <c r="AD8" s="57">
        <f t="shared" si="8"/>
        <v>44</v>
      </c>
      <c r="AE8" s="57">
        <f t="shared" si="9"/>
        <v>45</v>
      </c>
      <c r="AF8" s="22" t="s">
        <v>56</v>
      </c>
      <c r="AG8" s="22">
        <f t="shared" si="11"/>
        <v>6</v>
      </c>
    </row>
    <row r="9" spans="1:33" ht="25.5" customHeight="1">
      <c r="A9" s="25" t="s">
        <v>7</v>
      </c>
      <c r="B9" s="26" t="s">
        <v>8</v>
      </c>
      <c r="C9" s="27">
        <v>109.6</v>
      </c>
      <c r="D9" s="28">
        <f t="shared" si="0"/>
        <v>3</v>
      </c>
      <c r="E9" s="29">
        <v>9</v>
      </c>
      <c r="F9" s="28">
        <v>553156</v>
      </c>
      <c r="G9" s="29">
        <f t="shared" si="1"/>
        <v>5</v>
      </c>
      <c r="H9" s="29">
        <v>5</v>
      </c>
      <c r="I9" s="28">
        <v>119992.77442631855</v>
      </c>
      <c r="J9" s="28">
        <f t="shared" si="2"/>
        <v>2</v>
      </c>
      <c r="K9" s="28">
        <v>1</v>
      </c>
      <c r="L9" s="28">
        <v>42425.9</v>
      </c>
      <c r="M9" s="28">
        <f t="shared" si="3"/>
        <v>3</v>
      </c>
      <c r="N9" s="28">
        <v>3</v>
      </c>
      <c r="O9" s="30">
        <v>0.67</v>
      </c>
      <c r="P9" s="28">
        <f t="shared" si="4"/>
        <v>3</v>
      </c>
      <c r="Q9" s="28">
        <v>3</v>
      </c>
      <c r="R9" s="28">
        <v>12577.728647605378</v>
      </c>
      <c r="S9" s="28">
        <f t="shared" si="5"/>
        <v>2</v>
      </c>
      <c r="T9" s="28">
        <v>2</v>
      </c>
      <c r="U9" s="28">
        <v>19569.25292582391</v>
      </c>
      <c r="V9" s="28">
        <f t="shared" si="6"/>
        <v>6</v>
      </c>
      <c r="W9" s="28">
        <v>5</v>
      </c>
      <c r="X9" s="31">
        <v>-6.9</v>
      </c>
      <c r="Y9" s="32">
        <f t="shared" si="7"/>
        <v>7</v>
      </c>
      <c r="Z9" s="32">
        <v>9</v>
      </c>
      <c r="AA9" s="32">
        <v>114168.2</v>
      </c>
      <c r="AB9" s="32">
        <v>5</v>
      </c>
      <c r="AC9" s="32">
        <v>5</v>
      </c>
      <c r="AD9" s="57">
        <f t="shared" si="8"/>
        <v>33</v>
      </c>
      <c r="AE9" s="57">
        <f t="shared" si="9"/>
        <v>33</v>
      </c>
      <c r="AF9" s="22">
        <f t="shared" si="10"/>
        <v>4</v>
      </c>
      <c r="AG9" s="22">
        <f t="shared" si="11"/>
        <v>4</v>
      </c>
    </row>
    <row r="10" spans="1:33" ht="26.25" customHeight="1">
      <c r="A10" s="25" t="s">
        <v>9</v>
      </c>
      <c r="B10" s="26" t="s">
        <v>10</v>
      </c>
      <c r="C10" s="27">
        <v>98.9</v>
      </c>
      <c r="D10" s="28">
        <f t="shared" si="0"/>
        <v>7</v>
      </c>
      <c r="E10" s="29">
        <v>5</v>
      </c>
      <c r="F10" s="28">
        <v>214847</v>
      </c>
      <c r="G10" s="29">
        <f t="shared" si="1"/>
        <v>8</v>
      </c>
      <c r="H10" s="29">
        <v>8</v>
      </c>
      <c r="I10" s="28">
        <v>10863.468328141225</v>
      </c>
      <c r="J10" s="28">
        <f t="shared" si="2"/>
        <v>9</v>
      </c>
      <c r="K10" s="28">
        <v>9</v>
      </c>
      <c r="L10" s="28">
        <v>30334.9</v>
      </c>
      <c r="M10" s="28">
        <f t="shared" si="3"/>
        <v>10</v>
      </c>
      <c r="N10" s="28">
        <v>10</v>
      </c>
      <c r="O10" s="30">
        <v>0.78</v>
      </c>
      <c r="P10" s="28">
        <f t="shared" si="4"/>
        <v>4</v>
      </c>
      <c r="Q10" s="28">
        <v>4</v>
      </c>
      <c r="R10" s="28">
        <v>6134.732672204916</v>
      </c>
      <c r="S10" s="28">
        <f t="shared" si="5"/>
        <v>9</v>
      </c>
      <c r="T10" s="28">
        <v>9</v>
      </c>
      <c r="U10" s="28">
        <v>14050.0064490135</v>
      </c>
      <c r="V10" s="28">
        <f t="shared" si="6"/>
        <v>10</v>
      </c>
      <c r="W10" s="28">
        <v>9</v>
      </c>
      <c r="X10" s="31">
        <v>-6.3</v>
      </c>
      <c r="Y10" s="32">
        <f t="shared" si="7"/>
        <v>6</v>
      </c>
      <c r="Z10" s="32">
        <v>7</v>
      </c>
      <c r="AA10" s="32">
        <v>87375.8</v>
      </c>
      <c r="AB10" s="32">
        <v>8</v>
      </c>
      <c r="AC10" s="32">
        <v>8</v>
      </c>
      <c r="AD10" s="57">
        <f>G10+J10+M10+P10+S10+V10+Y10+AB10</f>
        <v>64</v>
      </c>
      <c r="AE10" s="57">
        <f>H10+K10+N10+Q10+T10+W10+Z10+AC10</f>
        <v>64</v>
      </c>
      <c r="AF10" s="22" t="s">
        <v>57</v>
      </c>
      <c r="AG10" s="22" t="s">
        <v>57</v>
      </c>
    </row>
    <row r="11" spans="1:33" ht="26.25" customHeight="1">
      <c r="A11" s="59" t="s">
        <v>11</v>
      </c>
      <c r="B11" s="60" t="s">
        <v>12</v>
      </c>
      <c r="C11" s="61">
        <v>104.3</v>
      </c>
      <c r="D11" s="62">
        <f t="shared" si="0"/>
        <v>4</v>
      </c>
      <c r="E11" s="63">
        <v>8</v>
      </c>
      <c r="F11" s="62">
        <v>1529755</v>
      </c>
      <c r="G11" s="63">
        <f t="shared" si="1"/>
        <v>1</v>
      </c>
      <c r="H11" s="63">
        <v>1</v>
      </c>
      <c r="I11" s="62">
        <v>144924.14158541756</v>
      </c>
      <c r="J11" s="62">
        <f t="shared" si="2"/>
        <v>1</v>
      </c>
      <c r="K11" s="62">
        <v>3</v>
      </c>
      <c r="L11" s="62">
        <v>43069.1</v>
      </c>
      <c r="M11" s="62">
        <f t="shared" si="3"/>
        <v>2</v>
      </c>
      <c r="N11" s="62">
        <v>2</v>
      </c>
      <c r="O11" s="64">
        <v>0.89</v>
      </c>
      <c r="P11" s="62">
        <f t="shared" si="4"/>
        <v>6</v>
      </c>
      <c r="Q11" s="62">
        <v>6</v>
      </c>
      <c r="R11" s="62">
        <v>11173.079344774123</v>
      </c>
      <c r="S11" s="62">
        <f t="shared" si="5"/>
        <v>3</v>
      </c>
      <c r="T11" s="62">
        <v>3</v>
      </c>
      <c r="U11" s="62">
        <v>17834.54073699637</v>
      </c>
      <c r="V11" s="62">
        <f t="shared" si="6"/>
        <v>7</v>
      </c>
      <c r="W11" s="62">
        <v>6</v>
      </c>
      <c r="X11" s="65">
        <v>-5.1</v>
      </c>
      <c r="Y11" s="66">
        <f t="shared" si="7"/>
        <v>4</v>
      </c>
      <c r="Z11" s="66">
        <v>5</v>
      </c>
      <c r="AA11" s="66">
        <v>121078.9</v>
      </c>
      <c r="AB11" s="66">
        <v>4</v>
      </c>
      <c r="AC11" s="66">
        <v>4</v>
      </c>
      <c r="AD11" s="66">
        <f t="shared" si="8"/>
        <v>28</v>
      </c>
      <c r="AE11" s="66">
        <f t="shared" si="9"/>
        <v>30</v>
      </c>
      <c r="AF11" s="67">
        <f t="shared" si="10"/>
        <v>2</v>
      </c>
      <c r="AG11" s="67">
        <f t="shared" si="11"/>
        <v>3</v>
      </c>
    </row>
    <row r="12" spans="1:33" s="17" customFormat="1" ht="26.25" customHeight="1">
      <c r="A12" s="25" t="s">
        <v>13</v>
      </c>
      <c r="B12" s="26" t="s">
        <v>14</v>
      </c>
      <c r="C12" s="27">
        <v>98.4</v>
      </c>
      <c r="D12" s="28">
        <f t="shared" si="0"/>
        <v>8</v>
      </c>
      <c r="E12" s="29">
        <v>6</v>
      </c>
      <c r="F12" s="28">
        <v>772291</v>
      </c>
      <c r="G12" s="29">
        <f t="shared" si="1"/>
        <v>3</v>
      </c>
      <c r="H12" s="29">
        <v>3</v>
      </c>
      <c r="I12" s="28">
        <v>47118.004522329</v>
      </c>
      <c r="J12" s="28">
        <f t="shared" si="2"/>
        <v>6</v>
      </c>
      <c r="K12" s="28">
        <v>4</v>
      </c>
      <c r="L12" s="28">
        <v>34484.8</v>
      </c>
      <c r="M12" s="28">
        <f t="shared" si="3"/>
        <v>6</v>
      </c>
      <c r="N12" s="28">
        <v>6</v>
      </c>
      <c r="O12" s="30">
        <v>1.64</v>
      </c>
      <c r="P12" s="28">
        <f t="shared" si="4"/>
        <v>9</v>
      </c>
      <c r="Q12" s="28">
        <v>9</v>
      </c>
      <c r="R12" s="28">
        <v>7774.450505052289</v>
      </c>
      <c r="S12" s="28">
        <f t="shared" si="5"/>
        <v>6</v>
      </c>
      <c r="T12" s="28">
        <v>8</v>
      </c>
      <c r="U12" s="28">
        <v>22310.271465163933</v>
      </c>
      <c r="V12" s="28">
        <f t="shared" si="6"/>
        <v>4</v>
      </c>
      <c r="W12" s="28">
        <v>10</v>
      </c>
      <c r="X12" s="31">
        <v>-7.4</v>
      </c>
      <c r="Y12" s="32">
        <f t="shared" si="7"/>
        <v>9</v>
      </c>
      <c r="Z12" s="32">
        <v>10</v>
      </c>
      <c r="AA12" s="32">
        <v>67722.7</v>
      </c>
      <c r="AB12" s="32">
        <v>9</v>
      </c>
      <c r="AC12" s="32">
        <v>9</v>
      </c>
      <c r="AD12" s="57">
        <f t="shared" si="8"/>
        <v>52</v>
      </c>
      <c r="AE12" s="57">
        <f t="shared" si="9"/>
        <v>59</v>
      </c>
      <c r="AF12" s="22">
        <f t="shared" si="10"/>
        <v>7</v>
      </c>
      <c r="AG12" s="22">
        <f t="shared" si="11"/>
        <v>8</v>
      </c>
    </row>
    <row r="13" spans="1:33" ht="26.25" customHeight="1">
      <c r="A13" s="25" t="s">
        <v>15</v>
      </c>
      <c r="B13" s="26" t="s">
        <v>16</v>
      </c>
      <c r="C13" s="27">
        <v>128.6</v>
      </c>
      <c r="D13" s="28">
        <f t="shared" si="0"/>
        <v>1</v>
      </c>
      <c r="E13" s="29">
        <v>1</v>
      </c>
      <c r="F13" s="28">
        <v>38550</v>
      </c>
      <c r="G13" s="29">
        <f t="shared" si="1"/>
        <v>10</v>
      </c>
      <c r="H13" s="29">
        <v>10</v>
      </c>
      <c r="I13" s="28">
        <v>19193.648159324082</v>
      </c>
      <c r="J13" s="28">
        <f t="shared" si="2"/>
        <v>8</v>
      </c>
      <c r="K13" s="28">
        <v>10</v>
      </c>
      <c r="L13" s="28">
        <v>34536.4</v>
      </c>
      <c r="M13" s="28">
        <f t="shared" si="3"/>
        <v>5</v>
      </c>
      <c r="N13" s="28">
        <v>5</v>
      </c>
      <c r="O13" s="30">
        <v>1.85</v>
      </c>
      <c r="P13" s="28">
        <f t="shared" si="4"/>
        <v>10</v>
      </c>
      <c r="Q13" s="28">
        <v>10</v>
      </c>
      <c r="R13" s="28">
        <v>5068.26868474653</v>
      </c>
      <c r="S13" s="28">
        <f t="shared" si="5"/>
        <v>10</v>
      </c>
      <c r="T13" s="28">
        <v>10</v>
      </c>
      <c r="U13" s="28">
        <v>35503.44518293603</v>
      </c>
      <c r="V13" s="28">
        <f t="shared" si="6"/>
        <v>1</v>
      </c>
      <c r="W13" s="28">
        <v>3</v>
      </c>
      <c r="X13" s="31">
        <v>-10.2</v>
      </c>
      <c r="Y13" s="32">
        <f t="shared" si="7"/>
        <v>10</v>
      </c>
      <c r="Z13" s="32">
        <v>6</v>
      </c>
      <c r="AA13" s="32">
        <v>55509.6</v>
      </c>
      <c r="AB13" s="32">
        <v>10</v>
      </c>
      <c r="AC13" s="32">
        <v>10</v>
      </c>
      <c r="AD13" s="57">
        <f t="shared" si="8"/>
        <v>64</v>
      </c>
      <c r="AE13" s="57">
        <f t="shared" si="9"/>
        <v>64</v>
      </c>
      <c r="AF13" s="22" t="s">
        <v>57</v>
      </c>
      <c r="AG13" s="22" t="s">
        <v>57</v>
      </c>
    </row>
    <row r="14" spans="1:33" ht="26.25" customHeight="1">
      <c r="A14" s="25" t="s">
        <v>17</v>
      </c>
      <c r="B14" s="26" t="s">
        <v>18</v>
      </c>
      <c r="C14" s="27">
        <v>87.3</v>
      </c>
      <c r="D14" s="28">
        <f t="shared" si="0"/>
        <v>10</v>
      </c>
      <c r="E14" s="29">
        <v>10</v>
      </c>
      <c r="F14" s="28">
        <v>63385</v>
      </c>
      <c r="G14" s="29">
        <f t="shared" si="1"/>
        <v>9</v>
      </c>
      <c r="H14" s="29">
        <v>9</v>
      </c>
      <c r="I14" s="28">
        <v>9934.44227005871</v>
      </c>
      <c r="J14" s="28">
        <f t="shared" si="2"/>
        <v>10</v>
      </c>
      <c r="K14" s="28">
        <v>8</v>
      </c>
      <c r="L14" s="28">
        <v>32942.5</v>
      </c>
      <c r="M14" s="28">
        <f t="shared" si="3"/>
        <v>8</v>
      </c>
      <c r="N14" s="28">
        <v>8</v>
      </c>
      <c r="O14" s="30">
        <v>1.09</v>
      </c>
      <c r="P14" s="28">
        <f t="shared" si="4"/>
        <v>8</v>
      </c>
      <c r="Q14" s="28">
        <v>8</v>
      </c>
      <c r="R14" s="28">
        <v>7487.873979297559</v>
      </c>
      <c r="S14" s="28">
        <f t="shared" si="5"/>
        <v>7</v>
      </c>
      <c r="T14" s="28">
        <v>7</v>
      </c>
      <c r="U14" s="28">
        <v>16085.237211865278</v>
      </c>
      <c r="V14" s="28">
        <f t="shared" si="6"/>
        <v>9</v>
      </c>
      <c r="W14" s="28">
        <v>8</v>
      </c>
      <c r="X14" s="31">
        <v>-2.7</v>
      </c>
      <c r="Y14" s="32">
        <f t="shared" si="7"/>
        <v>2</v>
      </c>
      <c r="Z14" s="32">
        <v>1</v>
      </c>
      <c r="AA14" s="32">
        <v>89715.3</v>
      </c>
      <c r="AB14" s="32">
        <v>7</v>
      </c>
      <c r="AC14" s="32">
        <v>7</v>
      </c>
      <c r="AD14" s="57">
        <f t="shared" si="8"/>
        <v>60</v>
      </c>
      <c r="AE14" s="57">
        <f t="shared" si="9"/>
        <v>56</v>
      </c>
      <c r="AF14" s="22">
        <f t="shared" si="10"/>
        <v>8</v>
      </c>
      <c r="AG14" s="22">
        <f t="shared" si="11"/>
        <v>7</v>
      </c>
    </row>
    <row r="15" spans="1:33" ht="26.25" customHeight="1">
      <c r="A15" s="25" t="s">
        <v>19</v>
      </c>
      <c r="B15" s="26" t="s">
        <v>20</v>
      </c>
      <c r="C15" s="27">
        <v>121.4</v>
      </c>
      <c r="D15" s="28">
        <f t="shared" si="0"/>
        <v>2</v>
      </c>
      <c r="E15" s="29">
        <v>4</v>
      </c>
      <c r="F15" s="28">
        <v>751336</v>
      </c>
      <c r="G15" s="29">
        <f t="shared" si="1"/>
        <v>4</v>
      </c>
      <c r="H15" s="29">
        <v>4</v>
      </c>
      <c r="I15" s="28">
        <v>101505.06093782277</v>
      </c>
      <c r="J15" s="28">
        <f t="shared" si="2"/>
        <v>3</v>
      </c>
      <c r="K15" s="28">
        <v>5</v>
      </c>
      <c r="L15" s="28">
        <v>31647.8</v>
      </c>
      <c r="M15" s="28">
        <f t="shared" si="3"/>
        <v>9</v>
      </c>
      <c r="N15" s="28">
        <v>9</v>
      </c>
      <c r="O15" s="30">
        <v>1.04</v>
      </c>
      <c r="P15" s="28">
        <f t="shared" si="4"/>
        <v>7</v>
      </c>
      <c r="Q15" s="28">
        <v>7</v>
      </c>
      <c r="R15" s="28">
        <v>7349.116816429113</v>
      </c>
      <c r="S15" s="28">
        <f t="shared" si="5"/>
        <v>8</v>
      </c>
      <c r="T15" s="28">
        <v>6</v>
      </c>
      <c r="U15" s="28">
        <v>32043.131019761757</v>
      </c>
      <c r="V15" s="28">
        <f t="shared" si="6"/>
        <v>2</v>
      </c>
      <c r="W15" s="28">
        <v>2</v>
      </c>
      <c r="X15" s="31">
        <v>-5.5</v>
      </c>
      <c r="Y15" s="32">
        <f t="shared" si="7"/>
        <v>5</v>
      </c>
      <c r="Z15" s="32">
        <v>4</v>
      </c>
      <c r="AA15" s="32">
        <v>97839.8</v>
      </c>
      <c r="AB15" s="32">
        <v>6</v>
      </c>
      <c r="AC15" s="32">
        <v>6</v>
      </c>
      <c r="AD15" s="57">
        <f t="shared" si="8"/>
        <v>44</v>
      </c>
      <c r="AE15" s="57">
        <f t="shared" si="9"/>
        <v>43</v>
      </c>
      <c r="AF15" s="22" t="s">
        <v>56</v>
      </c>
      <c r="AG15" s="22">
        <f t="shared" si="11"/>
        <v>5</v>
      </c>
    </row>
    <row r="16" spans="1:33" ht="15" customHeight="1">
      <c r="A16" s="25"/>
      <c r="B16" s="26"/>
      <c r="C16" s="33"/>
      <c r="D16" s="33"/>
      <c r="E16" s="34"/>
      <c r="F16" s="35"/>
      <c r="G16" s="36"/>
      <c r="H16" s="36"/>
      <c r="I16" s="28"/>
      <c r="J16" s="28"/>
      <c r="K16" s="37"/>
      <c r="L16" s="38"/>
      <c r="M16" s="38"/>
      <c r="N16" s="38"/>
      <c r="O16" s="27"/>
      <c r="P16" s="37"/>
      <c r="Q16" s="37"/>
      <c r="R16" s="37"/>
      <c r="S16" s="37"/>
      <c r="T16" s="37"/>
      <c r="U16" s="28"/>
      <c r="V16" s="37"/>
      <c r="W16" s="37"/>
      <c r="X16" s="39"/>
      <c r="Y16" s="37"/>
      <c r="Z16" s="34"/>
      <c r="AA16" s="34"/>
      <c r="AB16" s="34"/>
      <c r="AC16" s="34"/>
      <c r="AD16" s="34"/>
      <c r="AE16" s="32"/>
      <c r="AF16" s="23"/>
      <c r="AG16" s="23"/>
    </row>
    <row r="17" spans="1:33" ht="42.75" customHeight="1">
      <c r="A17" s="72" t="s">
        <v>28</v>
      </c>
      <c r="B17" s="72"/>
      <c r="C17" s="40">
        <v>101.6</v>
      </c>
      <c r="D17" s="40"/>
      <c r="E17" s="41"/>
      <c r="F17" s="42">
        <v>483103</v>
      </c>
      <c r="G17" s="43"/>
      <c r="H17" s="44"/>
      <c r="I17" s="42">
        <v>73794</v>
      </c>
      <c r="J17" s="28"/>
      <c r="K17" s="37"/>
      <c r="L17" s="42">
        <v>41083.2</v>
      </c>
      <c r="M17" s="45"/>
      <c r="N17" s="46"/>
      <c r="O17" s="47">
        <v>0.83</v>
      </c>
      <c r="P17" s="48"/>
      <c r="Q17" s="48"/>
      <c r="R17" s="42">
        <v>11152.653057035448</v>
      </c>
      <c r="S17" s="49"/>
      <c r="T17" s="48"/>
      <c r="U17" s="42">
        <v>23222.026502382305</v>
      </c>
      <c r="V17" s="48"/>
      <c r="W17" s="48"/>
      <c r="X17" s="50">
        <v>-3.9</v>
      </c>
      <c r="Y17" s="48"/>
      <c r="Z17" s="41"/>
      <c r="AA17" s="42">
        <v>215993.9</v>
      </c>
      <c r="AB17" s="41"/>
      <c r="AC17" s="41"/>
      <c r="AD17" s="41"/>
      <c r="AE17" s="41"/>
      <c r="AF17" s="23"/>
      <c r="AG17" s="23"/>
    </row>
    <row r="18" spans="1:33" ht="17.25" customHeight="1">
      <c r="A18" s="51"/>
      <c r="B18" s="51"/>
      <c r="C18" s="52"/>
      <c r="D18" s="52"/>
      <c r="E18" s="34"/>
      <c r="F18" s="53"/>
      <c r="G18" s="36"/>
      <c r="H18" s="54"/>
      <c r="I18" s="28"/>
      <c r="J18" s="28"/>
      <c r="K18" s="37"/>
      <c r="L18" s="38"/>
      <c r="M18" s="38"/>
      <c r="N18" s="55"/>
      <c r="O18" s="30"/>
      <c r="P18" s="37"/>
      <c r="Q18" s="37"/>
      <c r="R18" s="42"/>
      <c r="S18" s="48"/>
      <c r="T18" s="48"/>
      <c r="U18" s="28"/>
      <c r="V18" s="37"/>
      <c r="W18" s="37"/>
      <c r="X18" s="31"/>
      <c r="Y18" s="37"/>
      <c r="Z18" s="34"/>
      <c r="AA18" s="34"/>
      <c r="AB18" s="34"/>
      <c r="AC18" s="34"/>
      <c r="AD18" s="34"/>
      <c r="AE18" s="34"/>
      <c r="AF18" s="23"/>
      <c r="AG18" s="23"/>
    </row>
    <row r="19" spans="1:33" ht="36.75" customHeight="1">
      <c r="A19" s="73" t="s">
        <v>29</v>
      </c>
      <c r="B19" s="73"/>
      <c r="C19" s="56"/>
      <c r="D19" s="56"/>
      <c r="E19" s="41"/>
      <c r="F19" s="42">
        <v>469850</v>
      </c>
      <c r="G19" s="43"/>
      <c r="H19" s="44"/>
      <c r="I19" s="42">
        <v>72392</v>
      </c>
      <c r="J19" s="42"/>
      <c r="K19" s="48"/>
      <c r="L19" s="42">
        <v>42598.3</v>
      </c>
      <c r="M19" s="45"/>
      <c r="N19" s="46"/>
      <c r="O19" s="47">
        <v>0.72</v>
      </c>
      <c r="P19" s="48"/>
      <c r="Q19" s="48"/>
      <c r="R19" s="42">
        <v>11688.566374840868</v>
      </c>
      <c r="S19" s="49"/>
      <c r="T19" s="48"/>
      <c r="U19" s="42">
        <v>22848.724167121913</v>
      </c>
      <c r="V19" s="48"/>
      <c r="W19" s="48"/>
      <c r="X19" s="50">
        <v>-3.7</v>
      </c>
      <c r="Y19" s="37"/>
      <c r="Z19" s="34"/>
      <c r="AA19" s="34"/>
      <c r="AB19" s="34"/>
      <c r="AC19" s="34"/>
      <c r="AD19" s="34"/>
      <c r="AE19" s="34"/>
      <c r="AF19" s="23"/>
      <c r="AG19" s="23"/>
    </row>
    <row r="20" spans="1:2" ht="12.75">
      <c r="A20" s="8"/>
      <c r="B20" s="11"/>
    </row>
    <row r="21" spans="1:31" ht="35.25" customHeight="1">
      <c r="A21" s="3">
        <v>1</v>
      </c>
      <c r="B21" s="86" t="s">
        <v>40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7"/>
      <c r="X21" s="7"/>
      <c r="Y21" s="7"/>
      <c r="Z21" s="7"/>
      <c r="AA21" s="7"/>
      <c r="AB21" s="7"/>
      <c r="AC21" s="7"/>
      <c r="AD21" s="7"/>
      <c r="AE21" s="7"/>
    </row>
    <row r="22" spans="1:31" ht="22.5">
      <c r="A22" s="4">
        <v>2</v>
      </c>
      <c r="B22" s="83" t="s">
        <v>31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"/>
      <c r="X22" s="7"/>
      <c r="Y22" s="7"/>
      <c r="Z22" s="7"/>
      <c r="AA22" s="7"/>
      <c r="AB22" s="7"/>
      <c r="AC22" s="7"/>
      <c r="AD22" s="7"/>
      <c r="AE22" s="7"/>
    </row>
    <row r="23" spans="1:31" ht="22.5">
      <c r="A23" s="4">
        <v>3</v>
      </c>
      <c r="B23" s="83" t="s">
        <v>45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7"/>
      <c r="X23" s="7"/>
      <c r="Y23" s="7"/>
      <c r="Z23" s="7"/>
      <c r="AA23" s="7"/>
      <c r="AB23" s="7"/>
      <c r="AC23" s="7"/>
      <c r="AD23" s="7"/>
      <c r="AE23" s="7"/>
    </row>
    <row r="24" spans="1:31" ht="22.5">
      <c r="A24" s="4">
        <v>4</v>
      </c>
      <c r="B24" s="84" t="s">
        <v>44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20"/>
      <c r="V24" s="20"/>
      <c r="W24" s="7"/>
      <c r="X24" s="7"/>
      <c r="Y24" s="7"/>
      <c r="Z24" s="7"/>
      <c r="AA24" s="7"/>
      <c r="AB24" s="7"/>
      <c r="AC24" s="7"/>
      <c r="AD24" s="7"/>
      <c r="AE24" s="7"/>
    </row>
    <row r="25" spans="1:23" ht="18.75" customHeight="1">
      <c r="A25" s="4">
        <v>5</v>
      </c>
      <c r="B25" s="84" t="s">
        <v>47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U25" s="5"/>
      <c r="V25" s="5"/>
      <c r="W25" s="16"/>
    </row>
    <row r="26" spans="1:23" ht="18.75">
      <c r="A26" s="82"/>
      <c r="B26" s="82"/>
      <c r="C26" s="13"/>
      <c r="D26" s="13"/>
      <c r="E26" s="14"/>
      <c r="F26" s="13"/>
      <c r="G26" s="14"/>
      <c r="H26" s="14"/>
      <c r="I26" s="9"/>
      <c r="J26" s="10"/>
      <c r="K26" s="10"/>
      <c r="L26" s="10"/>
      <c r="M26" s="10"/>
      <c r="N26" s="10"/>
      <c r="O26" s="16"/>
      <c r="P26" s="10"/>
      <c r="Q26" s="10"/>
      <c r="R26" s="16"/>
      <c r="S26" s="16"/>
      <c r="T26" s="16"/>
      <c r="U26" s="18"/>
      <c r="V26" s="16"/>
      <c r="W26" s="16"/>
    </row>
    <row r="27" spans="1:23" ht="12.75">
      <c r="A27" s="2"/>
      <c r="B27" s="11"/>
      <c r="C27" s="15"/>
      <c r="D27" s="15"/>
      <c r="E27" s="15"/>
      <c r="F27" s="15"/>
      <c r="G27" s="15"/>
      <c r="H27" s="15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8.75">
      <c r="A28" s="2"/>
      <c r="B28" s="11"/>
      <c r="C28" s="15"/>
      <c r="D28" s="15"/>
      <c r="E28" s="15"/>
      <c r="F28" s="15"/>
      <c r="G28" s="15"/>
      <c r="H28" s="15"/>
      <c r="I28" s="11"/>
      <c r="J28" s="11"/>
      <c r="K28" s="11"/>
      <c r="L28" s="11"/>
      <c r="M28" s="11"/>
      <c r="N28" s="11"/>
      <c r="O28" s="11"/>
      <c r="P28" s="11"/>
      <c r="Q28" s="11"/>
      <c r="R28" s="18"/>
      <c r="S28" s="11"/>
      <c r="T28" s="11"/>
      <c r="U28" s="11"/>
      <c r="V28" s="11"/>
      <c r="W28" s="11"/>
    </row>
    <row r="29" spans="1:23" ht="12.75">
      <c r="A29" s="2"/>
      <c r="B29" s="11"/>
      <c r="C29" s="15"/>
      <c r="D29" s="15"/>
      <c r="E29" s="15"/>
      <c r="F29" s="15"/>
      <c r="G29" s="15"/>
      <c r="H29" s="15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2"/>
      <c r="B30" s="11"/>
      <c r="C30" s="15"/>
      <c r="D30" s="15"/>
      <c r="E30" s="15"/>
      <c r="F30" s="15"/>
      <c r="G30" s="15"/>
      <c r="H30" s="1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>
      <c r="A31" s="2"/>
      <c r="B31" s="11"/>
      <c r="C31" s="15"/>
      <c r="D31" s="15"/>
      <c r="E31" s="15"/>
      <c r="F31" s="15"/>
      <c r="G31" s="15"/>
      <c r="H31" s="1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2.75">
      <c r="A32" s="2"/>
      <c r="B32" s="11"/>
      <c r="C32" s="15"/>
      <c r="D32" s="15"/>
      <c r="E32" s="15"/>
      <c r="F32" s="15"/>
      <c r="G32" s="15"/>
      <c r="H32" s="15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</sheetData>
  <sheetProtection/>
  <mergeCells count="31">
    <mergeCell ref="AF3:AG4"/>
    <mergeCell ref="B23:V23"/>
    <mergeCell ref="B21:V21"/>
    <mergeCell ref="G3:H4"/>
    <mergeCell ref="J3:K4"/>
    <mergeCell ref="M3:N4"/>
    <mergeCell ref="V3:W4"/>
    <mergeCell ref="I3:I5"/>
    <mergeCell ref="AA3:AA5"/>
    <mergeCell ref="AB3:AC4"/>
    <mergeCell ref="B25:Q25"/>
    <mergeCell ref="O3:O5"/>
    <mergeCell ref="X3:X5"/>
    <mergeCell ref="C3:C5"/>
    <mergeCell ref="B3:B5"/>
    <mergeCell ref="AD3:AE4"/>
    <mergeCell ref="A26:B26"/>
    <mergeCell ref="B22:V22"/>
    <mergeCell ref="B24:T24"/>
    <mergeCell ref="S3:T4"/>
    <mergeCell ref="F3:F5"/>
    <mergeCell ref="R3:R5"/>
    <mergeCell ref="A1:Z1"/>
    <mergeCell ref="A17:B17"/>
    <mergeCell ref="Y3:Z4"/>
    <mergeCell ref="A19:B19"/>
    <mergeCell ref="P3:Q4"/>
    <mergeCell ref="D3:E4"/>
    <mergeCell ref="L3:L5"/>
    <mergeCell ref="A3:A5"/>
    <mergeCell ref="U3:U5"/>
  </mergeCells>
  <printOptions horizontalCentered="1"/>
  <pageMargins left="0.11811023622047245" right="0.11811023622047245" top="0.7874015748031497" bottom="0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Сам.обл.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TSYGANKOVA</dc:creator>
  <cp:keywords/>
  <dc:description/>
  <cp:lastModifiedBy>Елена</cp:lastModifiedBy>
  <cp:lastPrinted>2019-09-04T10:17:34Z</cp:lastPrinted>
  <dcterms:created xsi:type="dcterms:W3CDTF">2008-09-16T11:10:29Z</dcterms:created>
  <dcterms:modified xsi:type="dcterms:W3CDTF">2020-06-23T11:52:04Z</dcterms:modified>
  <cp:category/>
  <cp:version/>
  <cp:contentType/>
  <cp:contentStatus/>
</cp:coreProperties>
</file>