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<sst xmlns="http://schemas.openxmlformats.org/spreadsheetml/2006/main" count="537" uniqueCount="134">
  <si>
    <t>Целевая статья</t>
  </si>
  <si>
    <t>Вид расхо дов</t>
  </si>
  <si>
    <t>Раздел</t>
  </si>
  <si>
    <t>Подраз  дел</t>
  </si>
  <si>
    <t>01</t>
  </si>
  <si>
    <t>03</t>
  </si>
  <si>
    <t>0020000</t>
  </si>
  <si>
    <t>02</t>
  </si>
  <si>
    <t>04</t>
  </si>
  <si>
    <t>06</t>
  </si>
  <si>
    <t>11</t>
  </si>
  <si>
    <t>Процентные платежи по долговым обязательствам</t>
  </si>
  <si>
    <t>0650000</t>
  </si>
  <si>
    <t>Резервные фонды</t>
  </si>
  <si>
    <t>12</t>
  </si>
  <si>
    <t>0700000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</si>
  <si>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</si>
  <si>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</si>
  <si>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</si>
  <si>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</si>
  <si>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Социальное обеспечение населения</t>
  </si>
  <si>
    <t>10</t>
  </si>
  <si>
    <t>07</t>
  </si>
  <si>
    <t>Общее образование</t>
  </si>
  <si>
    <t>Молодежная политика и оздоровление детей</t>
  </si>
  <si>
    <t>09</t>
  </si>
  <si>
    <t>Культура</t>
  </si>
  <si>
    <t>08</t>
  </si>
  <si>
    <t>Телевидение и радиовещание</t>
  </si>
  <si>
    <t>ИТОГО:</t>
  </si>
  <si>
    <t>3510000</t>
  </si>
  <si>
    <t>Транспорт</t>
  </si>
  <si>
    <t>Жилищное хозяйство</t>
  </si>
  <si>
    <t>городского округа Отрадный</t>
  </si>
  <si>
    <t>Пенсионное обеспечение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</si>
  <si>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</si>
  <si>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</si>
  <si>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Поддержка 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</si>
  <si>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</si>
  <si>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Периодическая печать и издательства</t>
  </si>
  <si>
    <t>Другие вопросы в области национальной экономики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</si>
  <si>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</si>
  <si>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</si>
  <si>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4910000</t>
  </si>
  <si>
    <t>Доплаты к пенсиям, дополнительное пенсионное обеспечение</t>
  </si>
  <si>
    <t>Другие общегосударственные вопросы</t>
  </si>
  <si>
    <t>Массовый спорт</t>
  </si>
  <si>
    <t>Социальное обслуживание населения</t>
  </si>
  <si>
    <t>Обслуживание внутреннего государственного и муниципального долга</t>
  </si>
  <si>
    <t>0920000</t>
  </si>
  <si>
    <t>Реализация государственных функций, связанных с общегосударственным управлением</t>
  </si>
  <si>
    <t>7950100</t>
  </si>
  <si>
    <t>7950400</t>
  </si>
  <si>
    <t>7951300</t>
  </si>
  <si>
    <t>7952400</t>
  </si>
  <si>
    <t>Защита населения и территории от чрезвычайных ситуаций природного и техногенного характера, гражданская оборона</t>
  </si>
  <si>
    <t>7950500</t>
  </si>
  <si>
    <t>7952300</t>
  </si>
  <si>
    <t>7952600</t>
  </si>
  <si>
    <t>7952700</t>
  </si>
  <si>
    <t>7950800</t>
  </si>
  <si>
    <t>7951500</t>
  </si>
  <si>
    <t>5080000</t>
  </si>
  <si>
    <t xml:space="preserve">Учреждения социального обслуживания населения </t>
  </si>
  <si>
    <t>7950700</t>
  </si>
  <si>
    <t>к постановлению Администрации</t>
  </si>
  <si>
    <t>7953100</t>
  </si>
  <si>
    <t>7953300</t>
  </si>
  <si>
    <t>Обеспечение пожарной безопасности</t>
  </si>
  <si>
    <t>7951700</t>
  </si>
  <si>
    <t>Другие вопросы в области национальной безопасности и правоохранительной деятельности</t>
  </si>
  <si>
    <t>14</t>
  </si>
  <si>
    <t>7953500</t>
  </si>
  <si>
    <t>7953600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</si>
  <si>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</si>
  <si>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</si>
  <si>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</si>
  <si>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</si>
  <si>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</si>
  <si>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 xml:space="preserve">Закупка товаров, работ и услуг для государственных (муниципальных) нужд </t>
  </si>
  <si>
    <t>7953800</t>
  </si>
  <si>
    <t>5207900</t>
  </si>
  <si>
    <t>300</t>
  </si>
  <si>
    <t>Социальное обеспечение и иные выплаты  населению</t>
  </si>
  <si>
    <t>Иные бюджетные ассигнования</t>
  </si>
  <si>
    <t>800</t>
  </si>
  <si>
    <t>400</t>
  </si>
  <si>
    <t>Капитальные вложения в объекты недвижимого имущества государственной (муниципальной) собственности</t>
  </si>
  <si>
    <t>700</t>
  </si>
  <si>
    <t>Обслуживание государственного (муниципального) долга</t>
  </si>
  <si>
    <t>Сельское хозяйство и рыболовство</t>
  </si>
  <si>
    <t>Государственная поддержка сельского хозяйства</t>
  </si>
  <si>
    <t>2600000</t>
  </si>
  <si>
    <t>Муниципальная программа  по противодействию злоупотреблению наркотиками и их незаконному обороту на территории городского округа Отрадный на 2013-2015 г.г.</t>
  </si>
  <si>
    <t>Муниципальная  программа  "Отрадный - Спортград" на 2012-2015 годы</t>
  </si>
  <si>
    <t>Общегосударственные вопросы</t>
  </si>
  <si>
    <t>00</t>
  </si>
  <si>
    <t>Национальная безопасность и правоохранительная деятельноять</t>
  </si>
  <si>
    <t>Национальная экономика</t>
  </si>
  <si>
    <t>Муниципальная  программа: "Поддержка и  развитие малого и среднего предпринимательства на территории городского округа Отрадный Самарской области" на 2009-2015 годы</t>
  </si>
  <si>
    <t>Муниципальная  программа "Обеспечение безопасности дорожного движения на территории городского округа Отрадный Самарской области до 2015 года"</t>
  </si>
  <si>
    <t>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2010-2015 годы</t>
  </si>
  <si>
    <t>Муниципальная  программа  "Развитие жилищного строительства на территории городского округа Отрадный Самарской области" на 2011-2015 годы</t>
  </si>
  <si>
    <t>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</si>
  <si>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Муниципальная  программа "Благоустройство  территории городского округа Отрадный Самарской области на 2011-2015 годы"</t>
  </si>
  <si>
    <t>Жилищно-коммунальное хозяйство</t>
  </si>
  <si>
    <t>Образование</t>
  </si>
  <si>
    <t>Муниципальная  программа "Развитие образования в городском округе Отрадный Самарской области на 2012-2015 гг."</t>
  </si>
  <si>
    <t>Муниципальная  программа "Сохранение и развитие культуры и искусства городского округа Отрадный Самарской области" на 2011-2018 годы</t>
  </si>
  <si>
    <t>Культура и кинематография</t>
  </si>
  <si>
    <t>Социальная политика</t>
  </si>
  <si>
    <t>Муниципальная  программа: "Молодой семье - доступное жилье" на 2012-2015 годы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</si>
  <si>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</si>
  <si>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</si>
  <si>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</si>
  <si>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Муниципальная  программа "Управление муниципальной собственностью городского округа Отрадный Самарской области на 2013-2015 г.г."</t>
  </si>
  <si>
    <t>Муниципальная  программа "Поддержка социально ориентированных некоммерческих организаций, благотвори-тельной деятельности, добровольчества в городском округе Отрадный Самарской области на 2013-2015 годы"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</si>
  <si>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</si>
  <si>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</si>
  <si>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Муниципальная  программа "Профилактика терроризма и экстремизма, а также минимиза-ция и (или) ликвидация последствий проявлений терроризма и экстремизма на территории городского округа Отрадный на период 2012-2015 годы"</t>
  </si>
  <si>
    <t>Муниципальная  программа "Молодежь Отрадного" на 2012-2015 годы</t>
  </si>
  <si>
    <t>Муниципальная  программа "Организация отдыха, оздоровления и занятости детей и подростков на территории городского округа Отрадный на 2013-2015 гг."</t>
  </si>
  <si>
    <t>Руководитель</t>
  </si>
  <si>
    <t>финансового управления</t>
  </si>
  <si>
    <t>С.С.Данилова</t>
  </si>
  <si>
    <t>Наименование показателя</t>
  </si>
  <si>
    <t>ПРИЛОЖЕНИЕ 3</t>
  </si>
  <si>
    <t>Сумма,  тыс. руб. 2015 год</t>
  </si>
  <si>
    <t>Сумма,  тыс. руб. 2016 год</t>
  </si>
  <si>
    <t>Распределение бюджетных ассигнований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бюджета  городского округа Отрадный на плановый период 2015-2016 годов</t>
  </si>
  <si>
    <t>6000000</t>
  </si>
  <si>
    <t>Условно утвержденные</t>
  </si>
  <si>
    <t>ВСЕГО с учетом условно утвержденных расходов</t>
  </si>
  <si>
    <r>
      <t>от ___</t>
    </r>
    <r>
      <rPr>
        <u val="single"/>
        <sz val="12"/>
        <rFont val="Times New Roman"/>
        <family val="1"/>
      </rPr>
      <t>28.10.2013</t>
    </r>
    <r>
      <rPr>
        <sz val="12"/>
        <rFont val="Times New Roman"/>
        <family val="1"/>
      </rPr>
      <t>__ № _</t>
    </r>
    <r>
      <rPr>
        <u val="single"/>
        <sz val="12"/>
        <rFont val="Times New Roman"/>
        <family val="1"/>
      </rPr>
      <t>1540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</si>
</sst>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3" fontId="4" fillId="0" borderId="14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1">
      <selection activeCell="A8" sqref="A8:G10"/>
    </sheetView>
  </sheetViews>
  <sheetFormatPr defaultColWidth="9.28125" defaultRowHeight="12.75"/>
  <cols>
    <col min="1" max="1" width="40.28125" style="26" customWidth="1"/>
    <col min="2" max="2" width="6.421875" style="30" customWidth="1"/>
    <col min="3" max="3" width="6.57421875" style="30" customWidth="1"/>
    <col min="4" max="4" width="9.28125" style="30" customWidth="1"/>
    <col min="5" max="5" width="6.7109375" style="30" customWidth="1"/>
    <col min="6" max="6" width="9.7109375" style="30" customWidth="1"/>
    <col min="7" max="7" width="8.57421875" style="30" customWidth="1"/>
    <col min="8" max="16384" width="9.28125" style="30" customWidth="1"/>
  </cols>
  <sheetData>
    <row r="1" spans="1:7" ht="15">
      <c r="A1" s="22"/>
      <c r="B1" s="48" t="s">
        <v>126</v>
      </c>
      <c r="C1" s="48"/>
      <c r="D1" s="48"/>
      <c r="E1" s="48"/>
      <c r="F1" s="48"/>
      <c r="G1" s="48"/>
    </row>
    <row r="2" spans="1:6" ht="15">
      <c r="A2" s="22"/>
      <c r="B2" s="3"/>
      <c r="C2" s="3"/>
      <c r="D2" s="3"/>
      <c r="E2" s="21"/>
      <c r="F2" s="21"/>
    </row>
    <row r="3" spans="1:7" ht="15">
      <c r="A3" s="22"/>
      <c r="B3" s="48" t="s">
        <v>65</v>
      </c>
      <c r="C3" s="48"/>
      <c r="D3" s="48"/>
      <c r="E3" s="48"/>
      <c r="F3" s="48"/>
      <c r="G3" s="48"/>
    </row>
    <row r="4" spans="1:7" ht="15">
      <c r="A4" s="22"/>
      <c r="B4" s="48" t="s">
        <v>33</v>
      </c>
      <c r="C4" s="48"/>
      <c r="D4" s="48"/>
      <c r="E4" s="48"/>
      <c r="F4" s="48"/>
      <c r="G4" s="48"/>
    </row>
    <row r="5" spans="1:7" ht="15">
      <c r="A5" s="22"/>
      <c r="B5" s="48" t="s">
        <v>133</v>
      </c>
      <c r="C5" s="48"/>
      <c r="D5" s="48"/>
      <c r="E5" s="48"/>
      <c r="F5" s="48"/>
      <c r="G5" s="48"/>
    </row>
    <row r="6" spans="1:6" ht="15">
      <c r="A6" s="22"/>
      <c r="B6" s="3"/>
      <c r="C6" s="3"/>
      <c r="D6" s="21"/>
      <c r="E6" s="21"/>
      <c r="F6" s="21"/>
    </row>
    <row r="7" spans="1:6" ht="15">
      <c r="A7" s="23"/>
      <c r="B7" s="2"/>
      <c r="C7" s="1"/>
      <c r="D7" s="3"/>
      <c r="E7" s="3"/>
      <c r="F7" s="3"/>
    </row>
    <row r="8" spans="1:7" ht="15.75" customHeight="1">
      <c r="A8" s="49" t="s">
        <v>129</v>
      </c>
      <c r="B8" s="49"/>
      <c r="C8" s="49"/>
      <c r="D8" s="49"/>
      <c r="E8" s="49"/>
      <c r="F8" s="49"/>
      <c r="G8" s="49"/>
    </row>
    <row r="9" spans="1:7" ht="15.75" customHeight="1">
      <c r="A9" s="49"/>
      <c r="B9" s="49"/>
      <c r="C9" s="49"/>
      <c r="D9" s="49"/>
      <c r="E9" s="49"/>
      <c r="F9" s="49"/>
      <c r="G9" s="49"/>
    </row>
    <row r="10" spans="1:7" ht="30.75" customHeight="1">
      <c r="A10" s="49"/>
      <c r="B10" s="49"/>
      <c r="C10" s="49"/>
      <c r="D10" s="49"/>
      <c r="E10" s="49"/>
      <c r="F10" s="49"/>
      <c r="G10" s="49"/>
    </row>
    <row r="11" spans="1:6" ht="15.75">
      <c r="A11" s="24"/>
      <c r="B11" s="20"/>
      <c r="C11" s="20"/>
      <c r="D11" s="20"/>
      <c r="E11" s="20"/>
      <c r="F11" s="20"/>
    </row>
    <row r="12" spans="1:7" ht="17.25" customHeight="1">
      <c r="A12" s="55" t="s">
        <v>125</v>
      </c>
      <c r="B12" s="55" t="s">
        <v>2</v>
      </c>
      <c r="C12" s="58" t="s">
        <v>3</v>
      </c>
      <c r="D12" s="58" t="s">
        <v>0</v>
      </c>
      <c r="E12" s="58" t="s">
        <v>1</v>
      </c>
      <c r="F12" s="50" t="s">
        <v>127</v>
      </c>
      <c r="G12" s="53" t="s">
        <v>128</v>
      </c>
    </row>
    <row r="13" spans="1:7" ht="9.75" customHeight="1">
      <c r="A13" s="56"/>
      <c r="B13" s="56"/>
      <c r="C13" s="59"/>
      <c r="D13" s="59"/>
      <c r="E13" s="59"/>
      <c r="F13" s="51"/>
      <c r="G13" s="53"/>
    </row>
    <row r="14" spans="1:7" ht="77.25" customHeight="1">
      <c r="A14" s="57"/>
      <c r="B14" s="57"/>
      <c r="C14" s="60"/>
      <c r="D14" s="60"/>
      <c r="E14" s="60"/>
      <c r="F14" s="52"/>
      <c r="G14" s="53"/>
    </row>
    <row r="15" spans="1:7" ht="17.25" customHeight="1">
      <c r="A15" s="7" t="s">
        <v>95</v>
      </c>
      <c r="B15" s="13" t="s">
        <v>4</v>
      </c>
      <c r="C15" s="14" t="s">
        <v>96</v>
      </c>
      <c r="D15" s="9"/>
      <c r="E15" s="9"/>
      <c r="F15" s="39">
        <f>SUM(F16+F21+F26+F31+F34)</f>
        <v>95246</v>
      </c>
      <c r="G15" s="39">
        <f>SUM(G16+G21+G26+G31+G34)</f>
        <v>69904</v>
      </c>
    </row>
    <row r="16" spans="1:7" ht="81" customHeight="1">
      <c r="A16" s="15" t="s">
        <v>41</v>
      </c>
      <c r="B16" s="16" t="s">
        <v>4</v>
      </c>
      <c r="C16" s="17" t="s">
        <v>5</v>
      </c>
      <c r="D16" s="16"/>
      <c r="E16" s="16"/>
      <c r="F16" s="32">
        <f>SUM(F17)</f>
        <v>19944</v>
      </c>
      <c r="G16" s="32">
        <f>SUM(G17)</f>
        <v>19944</v>
      </c>
    </row>
    <row r="17" spans="1:7" ht="64.5" customHeight="1">
      <c r="A17" s="8" t="s">
        <v>35</v>
      </c>
      <c r="B17" s="10" t="s">
        <v>4</v>
      </c>
      <c r="C17" s="11" t="s">
        <v>5</v>
      </c>
      <c r="D17" s="10" t="s">
        <v>6</v>
      </c>
      <c r="E17" s="10"/>
      <c r="F17" s="31">
        <f>SUM(F18+F19+F20)</f>
        <v>19944</v>
      </c>
      <c r="G17" s="31">
        <f>SUM(G18+G19+G20)</f>
        <v>19944</v>
      </c>
    </row>
    <row r="18" spans="1:7" ht="93.75" customHeight="1">
      <c r="A18" s="8" t="s">
        <v>74</v>
      </c>
      <c r="B18" s="10" t="s">
        <v>4</v>
      </c>
      <c r="C18" s="11" t="s">
        <v>5</v>
      </c>
      <c r="D18" s="10" t="s">
        <v>6</v>
      </c>
      <c r="E18" s="10" t="s">
        <v>75</v>
      </c>
      <c r="F18" s="31">
        <v>18909</v>
      </c>
      <c r="G18" s="31">
        <v>18909</v>
      </c>
    </row>
    <row r="19" spans="1:7" ht="46.5">
      <c r="A19" s="8" t="s">
        <v>79</v>
      </c>
      <c r="B19" s="10" t="s">
        <v>4</v>
      </c>
      <c r="C19" s="11" t="s">
        <v>5</v>
      </c>
      <c r="D19" s="10" t="s">
        <v>6</v>
      </c>
      <c r="E19" s="10" t="s">
        <v>78</v>
      </c>
      <c r="F19" s="31">
        <v>1027</v>
      </c>
      <c r="G19" s="31">
        <v>1027</v>
      </c>
    </row>
    <row r="20" spans="1:7" ht="15">
      <c r="A20" s="8" t="s">
        <v>84</v>
      </c>
      <c r="B20" s="10" t="s">
        <v>4</v>
      </c>
      <c r="C20" s="11" t="s">
        <v>5</v>
      </c>
      <c r="D20" s="10" t="s">
        <v>6</v>
      </c>
      <c r="E20" s="10" t="s">
        <v>85</v>
      </c>
      <c r="F20" s="31">
        <v>8</v>
      </c>
      <c r="G20" s="31">
        <v>8</v>
      </c>
    </row>
    <row r="21" spans="1:7" ht="64.5" customHeight="1">
      <c r="A21" s="19" t="s">
        <v>36</v>
      </c>
      <c r="B21" s="16" t="s">
        <v>4</v>
      </c>
      <c r="C21" s="16" t="s">
        <v>8</v>
      </c>
      <c r="D21" s="16"/>
      <c r="E21" s="16"/>
      <c r="F21" s="32">
        <f>SUM(F22)</f>
        <v>23642</v>
      </c>
      <c r="G21" s="32">
        <f>SUM(G22)</f>
        <v>23642</v>
      </c>
    </row>
    <row r="22" spans="1:7" ht="66" customHeight="1">
      <c r="A22" s="8" t="s">
        <v>35</v>
      </c>
      <c r="B22" s="10" t="s">
        <v>4</v>
      </c>
      <c r="C22" s="10" t="s">
        <v>8</v>
      </c>
      <c r="D22" s="10" t="s">
        <v>6</v>
      </c>
      <c r="E22" s="10"/>
      <c r="F22" s="31">
        <f>SUM(F23+F24+F25)</f>
        <v>23642</v>
      </c>
      <c r="G22" s="31">
        <f>SUM(G23+G24+G25)</f>
        <v>23642</v>
      </c>
    </row>
    <row r="23" spans="1:7" ht="94.5" customHeight="1">
      <c r="A23" s="8" t="s">
        <v>74</v>
      </c>
      <c r="B23" s="10" t="s">
        <v>4</v>
      </c>
      <c r="C23" s="10" t="s">
        <v>8</v>
      </c>
      <c r="D23" s="10" t="s">
        <v>6</v>
      </c>
      <c r="E23" s="10" t="s">
        <v>75</v>
      </c>
      <c r="F23" s="31">
        <v>17477</v>
      </c>
      <c r="G23" s="31">
        <v>17477</v>
      </c>
    </row>
    <row r="24" spans="1:7" ht="46.5">
      <c r="A24" s="8" t="s">
        <v>79</v>
      </c>
      <c r="B24" s="10" t="s">
        <v>4</v>
      </c>
      <c r="C24" s="10" t="s">
        <v>8</v>
      </c>
      <c r="D24" s="10" t="s">
        <v>6</v>
      </c>
      <c r="E24" s="10" t="s">
        <v>78</v>
      </c>
      <c r="F24" s="31">
        <v>6077</v>
      </c>
      <c r="G24" s="31">
        <v>6077</v>
      </c>
    </row>
    <row r="25" spans="1:7" ht="15">
      <c r="A25" s="8" t="s">
        <v>84</v>
      </c>
      <c r="B25" s="10" t="s">
        <v>4</v>
      </c>
      <c r="C25" s="10" t="s">
        <v>8</v>
      </c>
      <c r="D25" s="10" t="s">
        <v>6</v>
      </c>
      <c r="E25" s="10" t="s">
        <v>85</v>
      </c>
      <c r="F25" s="31">
        <v>88</v>
      </c>
      <c r="G25" s="31">
        <v>88</v>
      </c>
    </row>
    <row r="26" spans="1:7" ht="65.25" customHeight="1">
      <c r="A26" s="19" t="s">
        <v>38</v>
      </c>
      <c r="B26" s="16" t="s">
        <v>4</v>
      </c>
      <c r="C26" s="16" t="s">
        <v>9</v>
      </c>
      <c r="D26" s="16"/>
      <c r="E26" s="16"/>
      <c r="F26" s="32">
        <f>SUM(F27)</f>
        <v>5508</v>
      </c>
      <c r="G26" s="32">
        <f>SUM(G27)</f>
        <v>5508</v>
      </c>
    </row>
    <row r="27" spans="1:7" ht="62.25">
      <c r="A27" s="8" t="s">
        <v>35</v>
      </c>
      <c r="B27" s="10" t="s">
        <v>4</v>
      </c>
      <c r="C27" s="10" t="s">
        <v>9</v>
      </c>
      <c r="D27" s="10" t="s">
        <v>6</v>
      </c>
      <c r="E27" s="10"/>
      <c r="F27" s="31">
        <f>SUM(F30+F28+F29)</f>
        <v>5508</v>
      </c>
      <c r="G27" s="31">
        <f>SUM(G30+G28+G29)</f>
        <v>5508</v>
      </c>
    </row>
    <row r="28" spans="1:7" ht="108.75">
      <c r="A28" s="8" t="s">
        <v>74</v>
      </c>
      <c r="B28" s="10" t="s">
        <v>4</v>
      </c>
      <c r="C28" s="10" t="s">
        <v>9</v>
      </c>
      <c r="D28" s="10" t="s">
        <v>6</v>
      </c>
      <c r="E28" s="10" t="s">
        <v>75</v>
      </c>
      <c r="F28" s="31">
        <v>4853</v>
      </c>
      <c r="G28" s="31">
        <v>4853</v>
      </c>
    </row>
    <row r="29" spans="1:7" ht="46.5">
      <c r="A29" s="8" t="s">
        <v>79</v>
      </c>
      <c r="B29" s="10" t="s">
        <v>4</v>
      </c>
      <c r="C29" s="10" t="s">
        <v>9</v>
      </c>
      <c r="D29" s="10" t="s">
        <v>6</v>
      </c>
      <c r="E29" s="10" t="s">
        <v>78</v>
      </c>
      <c r="F29" s="31">
        <v>654</v>
      </c>
      <c r="G29" s="31">
        <v>654</v>
      </c>
    </row>
    <row r="30" spans="1:7" ht="15">
      <c r="A30" s="8" t="s">
        <v>84</v>
      </c>
      <c r="B30" s="10" t="s">
        <v>4</v>
      </c>
      <c r="C30" s="10" t="s">
        <v>9</v>
      </c>
      <c r="D30" s="10" t="s">
        <v>6</v>
      </c>
      <c r="E30" s="10" t="s">
        <v>85</v>
      </c>
      <c r="F30" s="31">
        <v>1</v>
      </c>
      <c r="G30" s="31">
        <v>1</v>
      </c>
    </row>
    <row r="31" spans="1:7" ht="15.75">
      <c r="A31" s="19" t="s">
        <v>13</v>
      </c>
      <c r="B31" s="16" t="s">
        <v>4</v>
      </c>
      <c r="C31" s="16" t="s">
        <v>10</v>
      </c>
      <c r="D31" s="16"/>
      <c r="E31" s="16"/>
      <c r="F31" s="18">
        <f>SUM(F32)</f>
        <v>500</v>
      </c>
      <c r="G31" s="18">
        <f>SUM(G32)</f>
        <v>500</v>
      </c>
    </row>
    <row r="32" spans="1:7" ht="15">
      <c r="A32" s="6" t="s">
        <v>13</v>
      </c>
      <c r="B32" s="10" t="s">
        <v>4</v>
      </c>
      <c r="C32" s="10" t="s">
        <v>10</v>
      </c>
      <c r="D32" s="10" t="s">
        <v>15</v>
      </c>
      <c r="E32" s="10"/>
      <c r="F32" s="12">
        <f>SUM(F33)</f>
        <v>500</v>
      </c>
      <c r="G32" s="12">
        <f>SUM(G33)</f>
        <v>500</v>
      </c>
    </row>
    <row r="33" spans="1:7" ht="15">
      <c r="A33" s="8" t="s">
        <v>84</v>
      </c>
      <c r="B33" s="10" t="s">
        <v>4</v>
      </c>
      <c r="C33" s="10" t="s">
        <v>10</v>
      </c>
      <c r="D33" s="10" t="s">
        <v>15</v>
      </c>
      <c r="E33" s="10" t="s">
        <v>85</v>
      </c>
      <c r="F33" s="12">
        <v>500</v>
      </c>
      <c r="G33" s="12">
        <v>500</v>
      </c>
    </row>
    <row r="34" spans="1:7" ht="18" customHeight="1">
      <c r="A34" s="15" t="s">
        <v>45</v>
      </c>
      <c r="B34" s="16" t="s">
        <v>4</v>
      </c>
      <c r="C34" s="16" t="s">
        <v>42</v>
      </c>
      <c r="D34" s="16"/>
      <c r="E34" s="16"/>
      <c r="F34" s="32">
        <f>F35+F39+F41+F46</f>
        <v>45652</v>
      </c>
      <c r="G34" s="32">
        <f>G35+G39+G41+G46</f>
        <v>20310</v>
      </c>
    </row>
    <row r="35" spans="1:7" ht="62.25">
      <c r="A35" s="8" t="s">
        <v>35</v>
      </c>
      <c r="B35" s="10" t="s">
        <v>4</v>
      </c>
      <c r="C35" s="10" t="s">
        <v>42</v>
      </c>
      <c r="D35" s="10" t="s">
        <v>6</v>
      </c>
      <c r="E35" s="10"/>
      <c r="F35" s="31">
        <f>SUM(F36+F37+F38)</f>
        <v>13717</v>
      </c>
      <c r="G35" s="31">
        <f>SUM(G36+G37+G38)</f>
        <v>13717</v>
      </c>
    </row>
    <row r="36" spans="1:7" ht="108.75">
      <c r="A36" s="8" t="s">
        <v>74</v>
      </c>
      <c r="B36" s="10" t="s">
        <v>4</v>
      </c>
      <c r="C36" s="10" t="s">
        <v>42</v>
      </c>
      <c r="D36" s="10" t="s">
        <v>6</v>
      </c>
      <c r="E36" s="10" t="s">
        <v>75</v>
      </c>
      <c r="F36" s="31">
        <v>12481</v>
      </c>
      <c r="G36" s="31">
        <v>12481</v>
      </c>
    </row>
    <row r="37" spans="1:7" ht="46.5">
      <c r="A37" s="8" t="s">
        <v>79</v>
      </c>
      <c r="B37" s="10" t="s">
        <v>4</v>
      </c>
      <c r="C37" s="10" t="s">
        <v>42</v>
      </c>
      <c r="D37" s="10" t="s">
        <v>6</v>
      </c>
      <c r="E37" s="10" t="s">
        <v>78</v>
      </c>
      <c r="F37" s="31">
        <v>1220</v>
      </c>
      <c r="G37" s="31">
        <v>1220</v>
      </c>
    </row>
    <row r="38" spans="1:7" ht="15">
      <c r="A38" s="8" t="s">
        <v>84</v>
      </c>
      <c r="B38" s="10" t="s">
        <v>4</v>
      </c>
      <c r="C38" s="10" t="s">
        <v>42</v>
      </c>
      <c r="D38" s="10" t="s">
        <v>6</v>
      </c>
      <c r="E38" s="10" t="s">
        <v>85</v>
      </c>
      <c r="F38" s="31">
        <v>16</v>
      </c>
      <c r="G38" s="31">
        <v>16</v>
      </c>
    </row>
    <row r="39" spans="1:7" ht="45.75" customHeight="1">
      <c r="A39" s="6" t="s">
        <v>50</v>
      </c>
      <c r="B39" s="10" t="s">
        <v>4</v>
      </c>
      <c r="C39" s="10" t="s">
        <v>42</v>
      </c>
      <c r="D39" s="10" t="s">
        <v>49</v>
      </c>
      <c r="E39" s="10"/>
      <c r="F39" s="31">
        <f>+F40</f>
        <v>6593</v>
      </c>
      <c r="G39" s="31">
        <f>+G40</f>
        <v>6593</v>
      </c>
    </row>
    <row r="40" spans="1:7" ht="48" customHeight="1">
      <c r="A40" s="6" t="s">
        <v>77</v>
      </c>
      <c r="B40" s="10" t="s">
        <v>4</v>
      </c>
      <c r="C40" s="10" t="s">
        <v>42</v>
      </c>
      <c r="D40" s="10" t="s">
        <v>49</v>
      </c>
      <c r="E40" s="10" t="s">
        <v>76</v>
      </c>
      <c r="F40" s="31">
        <v>6593</v>
      </c>
      <c r="G40" s="31">
        <v>6593</v>
      </c>
    </row>
    <row r="41" spans="1:7" ht="92.25" customHeight="1">
      <c r="A41" s="6" t="s">
        <v>116</v>
      </c>
      <c r="B41" s="10" t="s">
        <v>4</v>
      </c>
      <c r="C41" s="10" t="s">
        <v>42</v>
      </c>
      <c r="D41" s="33" t="s">
        <v>67</v>
      </c>
      <c r="E41" s="33"/>
      <c r="F41" s="31">
        <f>F42+F43+F44+F45</f>
        <v>1735</v>
      </c>
      <c r="G41" s="28"/>
    </row>
    <row r="42" spans="1:7" ht="96" customHeight="1">
      <c r="A42" s="8" t="s">
        <v>74</v>
      </c>
      <c r="B42" s="10" t="s">
        <v>4</v>
      </c>
      <c r="C42" s="10" t="s">
        <v>42</v>
      </c>
      <c r="D42" s="33" t="s">
        <v>67</v>
      </c>
      <c r="E42" s="33" t="s">
        <v>75</v>
      </c>
      <c r="F42" s="31">
        <v>1066</v>
      </c>
      <c r="G42" s="28"/>
    </row>
    <row r="43" spans="1:7" ht="35.25" customHeight="1">
      <c r="A43" s="8" t="s">
        <v>79</v>
      </c>
      <c r="B43" s="10" t="s">
        <v>4</v>
      </c>
      <c r="C43" s="10" t="s">
        <v>42</v>
      </c>
      <c r="D43" s="33" t="s">
        <v>67</v>
      </c>
      <c r="E43" s="33" t="s">
        <v>78</v>
      </c>
      <c r="F43" s="31">
        <v>565</v>
      </c>
      <c r="G43" s="28"/>
    </row>
    <row r="44" spans="1:7" ht="48" customHeight="1">
      <c r="A44" s="6" t="s">
        <v>77</v>
      </c>
      <c r="B44" s="10" t="s">
        <v>4</v>
      </c>
      <c r="C44" s="10" t="s">
        <v>42</v>
      </c>
      <c r="D44" s="33" t="s">
        <v>67</v>
      </c>
      <c r="E44" s="33" t="s">
        <v>76</v>
      </c>
      <c r="F44" s="40">
        <v>100</v>
      </c>
      <c r="G44" s="28"/>
    </row>
    <row r="45" spans="1:7" ht="15">
      <c r="A45" s="8" t="s">
        <v>84</v>
      </c>
      <c r="B45" s="10" t="s">
        <v>4</v>
      </c>
      <c r="C45" s="10" t="s">
        <v>42</v>
      </c>
      <c r="D45" s="33" t="s">
        <v>67</v>
      </c>
      <c r="E45" s="33" t="s">
        <v>85</v>
      </c>
      <c r="F45" s="40">
        <v>4</v>
      </c>
      <c r="G45" s="28"/>
    </row>
    <row r="46" spans="1:7" ht="64.5" customHeight="1">
      <c r="A46" s="36" t="s">
        <v>115</v>
      </c>
      <c r="B46" s="10" t="s">
        <v>4</v>
      </c>
      <c r="C46" s="10" t="s">
        <v>42</v>
      </c>
      <c r="D46" s="10" t="s">
        <v>72</v>
      </c>
      <c r="E46" s="33"/>
      <c r="F46" s="40">
        <f>F47+F48+F49+F50</f>
        <v>23607</v>
      </c>
      <c r="G46" s="28"/>
    </row>
    <row r="47" spans="1:7" ht="108.75">
      <c r="A47" s="8" t="s">
        <v>74</v>
      </c>
      <c r="B47" s="10" t="s">
        <v>4</v>
      </c>
      <c r="C47" s="10" t="s">
        <v>42</v>
      </c>
      <c r="D47" s="10" t="s">
        <v>72</v>
      </c>
      <c r="E47" s="33" t="s">
        <v>75</v>
      </c>
      <c r="F47" s="40">
        <v>5026</v>
      </c>
      <c r="G47" s="28"/>
    </row>
    <row r="48" spans="1:7" ht="35.25" customHeight="1">
      <c r="A48" s="8" t="s">
        <v>79</v>
      </c>
      <c r="B48" s="10" t="s">
        <v>4</v>
      </c>
      <c r="C48" s="10" t="s">
        <v>42</v>
      </c>
      <c r="D48" s="10" t="s">
        <v>72</v>
      </c>
      <c r="E48" s="33" t="s">
        <v>78</v>
      </c>
      <c r="F48" s="40">
        <v>8561</v>
      </c>
      <c r="G48" s="28"/>
    </row>
    <row r="49" spans="1:7" ht="48" customHeight="1">
      <c r="A49" s="6" t="s">
        <v>77</v>
      </c>
      <c r="B49" s="10" t="s">
        <v>4</v>
      </c>
      <c r="C49" s="10" t="s">
        <v>42</v>
      </c>
      <c r="D49" s="33" t="s">
        <v>72</v>
      </c>
      <c r="E49" s="33" t="s">
        <v>76</v>
      </c>
      <c r="F49" s="40">
        <v>9710</v>
      </c>
      <c r="G49" s="28"/>
    </row>
    <row r="50" spans="1:7" ht="15">
      <c r="A50" s="8" t="s">
        <v>84</v>
      </c>
      <c r="B50" s="10" t="s">
        <v>4</v>
      </c>
      <c r="C50" s="10" t="s">
        <v>42</v>
      </c>
      <c r="D50" s="33" t="s">
        <v>72</v>
      </c>
      <c r="E50" s="33" t="s">
        <v>85</v>
      </c>
      <c r="F50" s="40">
        <v>310</v>
      </c>
      <c r="G50" s="28"/>
    </row>
    <row r="51" spans="1:7" ht="30.75">
      <c r="A51" s="7" t="s">
        <v>97</v>
      </c>
      <c r="B51" s="13" t="s">
        <v>5</v>
      </c>
      <c r="C51" s="13" t="s">
        <v>96</v>
      </c>
      <c r="D51" s="42"/>
      <c r="E51" s="42"/>
      <c r="F51" s="43">
        <f>F52+F55+F58</f>
        <v>1542</v>
      </c>
      <c r="G51" s="43">
        <f>G52+G55+G58</f>
        <v>1014</v>
      </c>
    </row>
    <row r="52" spans="1:7" ht="62.25" customHeight="1">
      <c r="A52" s="19" t="s">
        <v>55</v>
      </c>
      <c r="B52" s="16" t="s">
        <v>5</v>
      </c>
      <c r="C52" s="16" t="s">
        <v>25</v>
      </c>
      <c r="D52" s="34"/>
      <c r="E52" s="34"/>
      <c r="F52" s="41">
        <f>F53</f>
        <v>981</v>
      </c>
      <c r="G52" s="41">
        <f>G53</f>
        <v>1014</v>
      </c>
    </row>
    <row r="53" spans="1:7" ht="97.5" customHeight="1">
      <c r="A53" s="6" t="s">
        <v>117</v>
      </c>
      <c r="B53" s="10" t="s">
        <v>5</v>
      </c>
      <c r="C53" s="10" t="s">
        <v>25</v>
      </c>
      <c r="D53" s="33" t="s">
        <v>80</v>
      </c>
      <c r="E53" s="33"/>
      <c r="F53" s="40">
        <f>F54</f>
        <v>981</v>
      </c>
      <c r="G53" s="40">
        <f>G54</f>
        <v>1014</v>
      </c>
    </row>
    <row r="54" spans="1:7" ht="33.75" customHeight="1">
      <c r="A54" s="8" t="s">
        <v>79</v>
      </c>
      <c r="B54" s="10" t="s">
        <v>5</v>
      </c>
      <c r="C54" s="10" t="s">
        <v>25</v>
      </c>
      <c r="D54" s="33" t="s">
        <v>80</v>
      </c>
      <c r="E54" s="33" t="s">
        <v>78</v>
      </c>
      <c r="F54" s="40">
        <v>981</v>
      </c>
      <c r="G54" s="28">
        <v>1014</v>
      </c>
    </row>
    <row r="55" spans="1:7" ht="18" customHeight="1">
      <c r="A55" s="15" t="s">
        <v>68</v>
      </c>
      <c r="B55" s="16" t="s">
        <v>5</v>
      </c>
      <c r="C55" s="16" t="s">
        <v>21</v>
      </c>
      <c r="D55" s="34"/>
      <c r="E55" s="34"/>
      <c r="F55" s="32">
        <f>F56</f>
        <v>329</v>
      </c>
      <c r="G55" s="32"/>
    </row>
    <row r="56" spans="1:7" ht="81" customHeight="1">
      <c r="A56" s="38" t="s">
        <v>118</v>
      </c>
      <c r="B56" s="10" t="s">
        <v>5</v>
      </c>
      <c r="C56" s="10" t="s">
        <v>21</v>
      </c>
      <c r="D56" s="33" t="s">
        <v>81</v>
      </c>
      <c r="E56" s="33"/>
      <c r="F56" s="31">
        <f>F57</f>
        <v>329</v>
      </c>
      <c r="G56" s="31"/>
    </row>
    <row r="57" spans="1:7" ht="33" customHeight="1">
      <c r="A57" s="8" t="s">
        <v>79</v>
      </c>
      <c r="B57" s="10" t="s">
        <v>5</v>
      </c>
      <c r="C57" s="10" t="s">
        <v>21</v>
      </c>
      <c r="D57" s="33" t="s">
        <v>81</v>
      </c>
      <c r="E57" s="33" t="s">
        <v>78</v>
      </c>
      <c r="F57" s="31">
        <v>329</v>
      </c>
      <c r="G57" s="31"/>
    </row>
    <row r="58" spans="1:7" ht="48" customHeight="1">
      <c r="A58" s="37" t="s">
        <v>70</v>
      </c>
      <c r="B58" s="16" t="s">
        <v>5</v>
      </c>
      <c r="C58" s="16" t="s">
        <v>71</v>
      </c>
      <c r="D58" s="34"/>
      <c r="E58" s="34"/>
      <c r="F58" s="32">
        <f>F59</f>
        <v>232</v>
      </c>
      <c r="G58" s="35"/>
    </row>
    <row r="59" spans="1:7" ht="111" customHeight="1">
      <c r="A59" s="6" t="s">
        <v>119</v>
      </c>
      <c r="B59" s="10" t="s">
        <v>5</v>
      </c>
      <c r="C59" s="10" t="s">
        <v>71</v>
      </c>
      <c r="D59" s="33" t="s">
        <v>66</v>
      </c>
      <c r="E59" s="33"/>
      <c r="F59" s="31">
        <f>F60</f>
        <v>232</v>
      </c>
      <c r="G59" s="28"/>
    </row>
    <row r="60" spans="1:7" ht="34.5" customHeight="1">
      <c r="A60" s="8" t="s">
        <v>79</v>
      </c>
      <c r="B60" s="10" t="s">
        <v>5</v>
      </c>
      <c r="C60" s="10" t="s">
        <v>71</v>
      </c>
      <c r="D60" s="33" t="s">
        <v>66</v>
      </c>
      <c r="E60" s="33" t="s">
        <v>78</v>
      </c>
      <c r="F60" s="31">
        <v>232</v>
      </c>
      <c r="G60" s="28"/>
    </row>
    <row r="61" spans="1:7" ht="18.75" customHeight="1">
      <c r="A61" s="7" t="s">
        <v>98</v>
      </c>
      <c r="B61" s="13" t="s">
        <v>8</v>
      </c>
      <c r="C61" s="13" t="s">
        <v>96</v>
      </c>
      <c r="D61" s="42"/>
      <c r="E61" s="42"/>
      <c r="F61" s="39">
        <f>F65+F68+F62</f>
        <v>6635</v>
      </c>
      <c r="G61" s="39">
        <f>G65+G68+G62</f>
        <v>50</v>
      </c>
    </row>
    <row r="62" spans="1:7" ht="15.75">
      <c r="A62" s="15" t="s">
        <v>90</v>
      </c>
      <c r="B62" s="16" t="s">
        <v>8</v>
      </c>
      <c r="C62" s="16" t="s">
        <v>16</v>
      </c>
      <c r="D62" s="16"/>
      <c r="E62" s="16"/>
      <c r="F62" s="18">
        <f>F63</f>
        <v>50</v>
      </c>
      <c r="G62" s="18">
        <f>G63</f>
        <v>50</v>
      </c>
    </row>
    <row r="63" spans="1:7" ht="30.75">
      <c r="A63" s="8" t="s">
        <v>91</v>
      </c>
      <c r="B63" s="10" t="s">
        <v>8</v>
      </c>
      <c r="C63" s="10" t="s">
        <v>16</v>
      </c>
      <c r="D63" s="10" t="s">
        <v>92</v>
      </c>
      <c r="E63" s="10"/>
      <c r="F63" s="12">
        <f>F64</f>
        <v>50</v>
      </c>
      <c r="G63" s="12">
        <f>G64</f>
        <v>50</v>
      </c>
    </row>
    <row r="64" spans="1:7" ht="15">
      <c r="A64" s="8" t="s">
        <v>84</v>
      </c>
      <c r="B64" s="10" t="s">
        <v>8</v>
      </c>
      <c r="C64" s="10" t="s">
        <v>16</v>
      </c>
      <c r="D64" s="10" t="s">
        <v>92</v>
      </c>
      <c r="E64" s="10" t="s">
        <v>85</v>
      </c>
      <c r="F64" s="12">
        <v>50</v>
      </c>
      <c r="G64" s="12">
        <v>50</v>
      </c>
    </row>
    <row r="65" spans="1:7" ht="15.75">
      <c r="A65" s="15" t="s">
        <v>31</v>
      </c>
      <c r="B65" s="16" t="s">
        <v>8</v>
      </c>
      <c r="C65" s="16" t="s">
        <v>27</v>
      </c>
      <c r="D65" s="16"/>
      <c r="E65" s="16"/>
      <c r="F65" s="32">
        <f>SUM(F66)</f>
        <v>5585</v>
      </c>
      <c r="G65" s="32"/>
    </row>
    <row r="66" spans="1:7" ht="78">
      <c r="A66" s="8" t="s">
        <v>100</v>
      </c>
      <c r="B66" s="10" t="s">
        <v>8</v>
      </c>
      <c r="C66" s="10" t="s">
        <v>27</v>
      </c>
      <c r="D66" s="10" t="s">
        <v>81</v>
      </c>
      <c r="E66" s="10"/>
      <c r="F66" s="31">
        <f>F67</f>
        <v>5585</v>
      </c>
      <c r="G66" s="31"/>
    </row>
    <row r="67" spans="1:7" ht="15">
      <c r="A67" s="8" t="s">
        <v>84</v>
      </c>
      <c r="B67" s="10" t="s">
        <v>8</v>
      </c>
      <c r="C67" s="10" t="s">
        <v>27</v>
      </c>
      <c r="D67" s="10" t="s">
        <v>81</v>
      </c>
      <c r="E67" s="10" t="s">
        <v>85</v>
      </c>
      <c r="F67" s="31">
        <v>5585</v>
      </c>
      <c r="G67" s="12"/>
    </row>
    <row r="68" spans="1:7" ht="30.75" customHeight="1">
      <c r="A68" s="15" t="s">
        <v>40</v>
      </c>
      <c r="B68" s="16" t="s">
        <v>8</v>
      </c>
      <c r="C68" s="16" t="s">
        <v>14</v>
      </c>
      <c r="D68" s="16"/>
      <c r="E68" s="16"/>
      <c r="F68" s="32">
        <f>SUM(F69)</f>
        <v>1000</v>
      </c>
      <c r="G68" s="27"/>
    </row>
    <row r="69" spans="1:7" ht="78" customHeight="1">
      <c r="A69" s="8" t="s">
        <v>99</v>
      </c>
      <c r="B69" s="10" t="s">
        <v>8</v>
      </c>
      <c r="C69" s="10" t="s">
        <v>14</v>
      </c>
      <c r="D69" s="10" t="s">
        <v>51</v>
      </c>
      <c r="E69" s="10"/>
      <c r="F69" s="31">
        <f>SUM(F70)</f>
        <v>1000</v>
      </c>
      <c r="G69" s="27"/>
    </row>
    <row r="70" spans="1:7" ht="49.5" customHeight="1">
      <c r="A70" s="6" t="s">
        <v>77</v>
      </c>
      <c r="B70" s="10" t="s">
        <v>8</v>
      </c>
      <c r="C70" s="10" t="s">
        <v>14</v>
      </c>
      <c r="D70" s="10" t="s">
        <v>51</v>
      </c>
      <c r="E70" s="10" t="s">
        <v>76</v>
      </c>
      <c r="F70" s="31">
        <v>1000</v>
      </c>
      <c r="G70" s="27"/>
    </row>
    <row r="71" spans="1:7" ht="20.25" customHeight="1">
      <c r="A71" s="5" t="s">
        <v>105</v>
      </c>
      <c r="B71" s="13" t="s">
        <v>16</v>
      </c>
      <c r="C71" s="13" t="s">
        <v>96</v>
      </c>
      <c r="D71" s="13"/>
      <c r="E71" s="13"/>
      <c r="F71" s="39">
        <f>F72+F77+F82+F91</f>
        <v>38786</v>
      </c>
      <c r="G71" s="39">
        <f>G72+G77+G82+G91</f>
        <v>12203</v>
      </c>
    </row>
    <row r="72" spans="1:7" ht="15.75">
      <c r="A72" s="19" t="s">
        <v>32</v>
      </c>
      <c r="B72" s="16" t="s">
        <v>16</v>
      </c>
      <c r="C72" s="16" t="s">
        <v>4</v>
      </c>
      <c r="D72" s="16"/>
      <c r="E72" s="16"/>
      <c r="F72" s="32">
        <f>SUM(F75+F73)</f>
        <v>4865</v>
      </c>
      <c r="G72" s="27"/>
    </row>
    <row r="73" spans="1:7" ht="124.5">
      <c r="A73" s="6" t="s">
        <v>101</v>
      </c>
      <c r="B73" s="10" t="s">
        <v>16</v>
      </c>
      <c r="C73" s="10" t="s">
        <v>4</v>
      </c>
      <c r="D73" s="10" t="s">
        <v>69</v>
      </c>
      <c r="E73" s="10"/>
      <c r="F73" s="31">
        <f>F74</f>
        <v>2065</v>
      </c>
      <c r="G73" s="27"/>
    </row>
    <row r="74" spans="1:7" ht="49.5" customHeight="1">
      <c r="A74" s="6" t="s">
        <v>87</v>
      </c>
      <c r="B74" s="10" t="s">
        <v>16</v>
      </c>
      <c r="C74" s="10" t="s">
        <v>4</v>
      </c>
      <c r="D74" s="10" t="s">
        <v>69</v>
      </c>
      <c r="E74" s="10" t="s">
        <v>86</v>
      </c>
      <c r="F74" s="31">
        <v>2065</v>
      </c>
      <c r="G74" s="27"/>
    </row>
    <row r="75" spans="1:7" ht="78">
      <c r="A75" s="6" t="s">
        <v>102</v>
      </c>
      <c r="B75" s="10" t="s">
        <v>16</v>
      </c>
      <c r="C75" s="10" t="s">
        <v>4</v>
      </c>
      <c r="D75" s="10" t="s">
        <v>57</v>
      </c>
      <c r="E75" s="10"/>
      <c r="F75" s="31">
        <f>SUM(F76)</f>
        <v>2800</v>
      </c>
      <c r="G75" s="27"/>
    </row>
    <row r="76" spans="1:7" ht="49.5" customHeight="1">
      <c r="A76" s="6" t="s">
        <v>87</v>
      </c>
      <c r="B76" s="10" t="s">
        <v>16</v>
      </c>
      <c r="C76" s="10" t="s">
        <v>4</v>
      </c>
      <c r="D76" s="10" t="s">
        <v>57</v>
      </c>
      <c r="E76" s="10" t="s">
        <v>86</v>
      </c>
      <c r="F76" s="31">
        <v>2800</v>
      </c>
      <c r="G76" s="27"/>
    </row>
    <row r="77" spans="1:7" ht="15.75">
      <c r="A77" s="15" t="s">
        <v>18</v>
      </c>
      <c r="B77" s="16" t="s">
        <v>16</v>
      </c>
      <c r="C77" s="16" t="s">
        <v>7</v>
      </c>
      <c r="D77" s="16"/>
      <c r="E77" s="16"/>
      <c r="F77" s="32">
        <f>F80+F78</f>
        <v>4080</v>
      </c>
      <c r="G77" s="32">
        <f>G80+G78</f>
        <v>1410</v>
      </c>
    </row>
    <row r="78" spans="1:7" ht="15">
      <c r="A78" s="8" t="s">
        <v>37</v>
      </c>
      <c r="B78" s="10" t="s">
        <v>16</v>
      </c>
      <c r="C78" s="10" t="s">
        <v>7</v>
      </c>
      <c r="D78" s="10" t="s">
        <v>30</v>
      </c>
      <c r="E78" s="10"/>
      <c r="F78" s="31">
        <f>SUM(F79)</f>
        <v>1410</v>
      </c>
      <c r="G78" s="31">
        <f>SUM(G79)</f>
        <v>1410</v>
      </c>
    </row>
    <row r="79" spans="1:7" ht="15">
      <c r="A79" s="8" t="s">
        <v>84</v>
      </c>
      <c r="B79" s="10" t="s">
        <v>16</v>
      </c>
      <c r="C79" s="10" t="s">
        <v>7</v>
      </c>
      <c r="D79" s="10" t="s">
        <v>30</v>
      </c>
      <c r="E79" s="10" t="s">
        <v>85</v>
      </c>
      <c r="F79" s="31">
        <v>1410</v>
      </c>
      <c r="G79" s="31">
        <v>1410</v>
      </c>
    </row>
    <row r="80" spans="1:7" ht="93">
      <c r="A80" s="6" t="s">
        <v>103</v>
      </c>
      <c r="B80" s="10" t="s">
        <v>16</v>
      </c>
      <c r="C80" s="10" t="s">
        <v>7</v>
      </c>
      <c r="D80" s="10" t="s">
        <v>53</v>
      </c>
      <c r="E80" s="10"/>
      <c r="F80" s="31">
        <f>SUM(F81)</f>
        <v>2670</v>
      </c>
      <c r="G80" s="31"/>
    </row>
    <row r="81" spans="1:7" ht="46.5">
      <c r="A81" s="8" t="s">
        <v>79</v>
      </c>
      <c r="B81" s="10" t="s">
        <v>16</v>
      </c>
      <c r="C81" s="10" t="s">
        <v>7</v>
      </c>
      <c r="D81" s="10" t="s">
        <v>53</v>
      </c>
      <c r="E81" s="10" t="s">
        <v>78</v>
      </c>
      <c r="F81" s="31">
        <v>2670</v>
      </c>
      <c r="G81" s="12"/>
    </row>
    <row r="82" spans="1:7" ht="15.75">
      <c r="A82" s="19" t="s">
        <v>19</v>
      </c>
      <c r="B82" s="16" t="s">
        <v>16</v>
      </c>
      <c r="C82" s="16" t="s">
        <v>5</v>
      </c>
      <c r="D82" s="16"/>
      <c r="E82" s="16"/>
      <c r="F82" s="32">
        <f>F85+F87+F83</f>
        <v>24411</v>
      </c>
      <c r="G82" s="32">
        <f>G85+G87+G83</f>
        <v>5363</v>
      </c>
    </row>
    <row r="83" spans="1:7" ht="15">
      <c r="A83" s="6" t="s">
        <v>19</v>
      </c>
      <c r="B83" s="10" t="s">
        <v>16</v>
      </c>
      <c r="C83" s="10" t="s">
        <v>5</v>
      </c>
      <c r="D83" s="10" t="s">
        <v>130</v>
      </c>
      <c r="E83" s="10"/>
      <c r="F83" s="31"/>
      <c r="G83" s="31">
        <f>G84</f>
        <v>5363</v>
      </c>
    </row>
    <row r="84" spans="1:7" ht="46.5">
      <c r="A84" s="8" t="s">
        <v>79</v>
      </c>
      <c r="B84" s="10" t="s">
        <v>16</v>
      </c>
      <c r="C84" s="10" t="s">
        <v>5</v>
      </c>
      <c r="D84" s="10" t="s">
        <v>130</v>
      </c>
      <c r="E84" s="10" t="s">
        <v>78</v>
      </c>
      <c r="F84" s="31"/>
      <c r="G84" s="31">
        <v>5363</v>
      </c>
    </row>
    <row r="85" spans="1:7" ht="78">
      <c r="A85" s="8" t="s">
        <v>100</v>
      </c>
      <c r="B85" s="10" t="s">
        <v>16</v>
      </c>
      <c r="C85" s="10" t="s">
        <v>5</v>
      </c>
      <c r="D85" s="10" t="s">
        <v>56</v>
      </c>
      <c r="E85" s="10"/>
      <c r="F85" s="31">
        <f>F86</f>
        <v>2018</v>
      </c>
      <c r="G85" s="27"/>
    </row>
    <row r="86" spans="1:7" ht="46.5">
      <c r="A86" s="8" t="s">
        <v>79</v>
      </c>
      <c r="B86" s="10" t="s">
        <v>16</v>
      </c>
      <c r="C86" s="10" t="s">
        <v>5</v>
      </c>
      <c r="D86" s="10" t="s">
        <v>56</v>
      </c>
      <c r="E86" s="10" t="s">
        <v>78</v>
      </c>
      <c r="F86" s="31">
        <v>2018</v>
      </c>
      <c r="G86" s="27"/>
    </row>
    <row r="87" spans="1:7" ht="62.25">
      <c r="A87" s="6" t="s">
        <v>104</v>
      </c>
      <c r="B87" s="10" t="s">
        <v>16</v>
      </c>
      <c r="C87" s="10" t="s">
        <v>5</v>
      </c>
      <c r="D87" s="10" t="s">
        <v>54</v>
      </c>
      <c r="E87" s="10"/>
      <c r="F87" s="31">
        <f>F88+F89+F90</f>
        <v>22393</v>
      </c>
      <c r="G87" s="27"/>
    </row>
    <row r="88" spans="1:7" ht="35.25" customHeight="1">
      <c r="A88" s="8" t="s">
        <v>79</v>
      </c>
      <c r="B88" s="10" t="s">
        <v>16</v>
      </c>
      <c r="C88" s="10" t="s">
        <v>5</v>
      </c>
      <c r="D88" s="10" t="s">
        <v>54</v>
      </c>
      <c r="E88" s="10" t="s">
        <v>78</v>
      </c>
      <c r="F88" s="31">
        <v>21936</v>
      </c>
      <c r="G88" s="27"/>
    </row>
    <row r="89" spans="1:7" ht="30.75">
      <c r="A89" s="6" t="s">
        <v>83</v>
      </c>
      <c r="B89" s="10" t="s">
        <v>16</v>
      </c>
      <c r="C89" s="10" t="s">
        <v>5</v>
      </c>
      <c r="D89" s="10" t="s">
        <v>54</v>
      </c>
      <c r="E89" s="10" t="s">
        <v>82</v>
      </c>
      <c r="F89" s="31">
        <v>57</v>
      </c>
      <c r="G89" s="27"/>
    </row>
    <row r="90" spans="1:7" ht="15">
      <c r="A90" s="8" t="s">
        <v>84</v>
      </c>
      <c r="B90" s="10" t="s">
        <v>16</v>
      </c>
      <c r="C90" s="10" t="s">
        <v>5</v>
      </c>
      <c r="D90" s="10" t="s">
        <v>54</v>
      </c>
      <c r="E90" s="10" t="s">
        <v>85</v>
      </c>
      <c r="F90" s="31">
        <v>400</v>
      </c>
      <c r="G90" s="27"/>
    </row>
    <row r="91" spans="1:7" ht="32.25">
      <c r="A91" s="15" t="s">
        <v>17</v>
      </c>
      <c r="B91" s="16" t="s">
        <v>16</v>
      </c>
      <c r="C91" s="16" t="s">
        <v>16</v>
      </c>
      <c r="D91" s="16"/>
      <c r="E91" s="16"/>
      <c r="F91" s="32">
        <f>SUM(F92)</f>
        <v>5430</v>
      </c>
      <c r="G91" s="32">
        <f>SUM(G92)</f>
        <v>5430</v>
      </c>
    </row>
    <row r="92" spans="1:7" ht="62.25">
      <c r="A92" s="8" t="s">
        <v>35</v>
      </c>
      <c r="B92" s="10" t="s">
        <v>16</v>
      </c>
      <c r="C92" s="10" t="s">
        <v>16</v>
      </c>
      <c r="D92" s="10" t="s">
        <v>6</v>
      </c>
      <c r="E92" s="10"/>
      <c r="F92" s="31">
        <f>SUM(F95+F94+F93)</f>
        <v>5430</v>
      </c>
      <c r="G92" s="31">
        <f>SUM(G95+G94+G93)</f>
        <v>5430</v>
      </c>
    </row>
    <row r="93" spans="1:7" ht="108.75">
      <c r="A93" s="8" t="s">
        <v>74</v>
      </c>
      <c r="B93" s="10" t="s">
        <v>16</v>
      </c>
      <c r="C93" s="10" t="s">
        <v>16</v>
      </c>
      <c r="D93" s="10" t="s">
        <v>6</v>
      </c>
      <c r="E93" s="10" t="s">
        <v>75</v>
      </c>
      <c r="F93" s="31">
        <v>5152</v>
      </c>
      <c r="G93" s="31">
        <v>5152</v>
      </c>
    </row>
    <row r="94" spans="1:7" ht="46.5">
      <c r="A94" s="8" t="s">
        <v>79</v>
      </c>
      <c r="B94" s="10" t="s">
        <v>16</v>
      </c>
      <c r="C94" s="10" t="s">
        <v>16</v>
      </c>
      <c r="D94" s="10" t="s">
        <v>6</v>
      </c>
      <c r="E94" s="10" t="s">
        <v>78</v>
      </c>
      <c r="F94" s="31">
        <v>277</v>
      </c>
      <c r="G94" s="31">
        <v>277</v>
      </c>
    </row>
    <row r="95" spans="1:7" ht="15">
      <c r="A95" s="8" t="s">
        <v>84</v>
      </c>
      <c r="B95" s="10" t="s">
        <v>16</v>
      </c>
      <c r="C95" s="10" t="s">
        <v>16</v>
      </c>
      <c r="D95" s="10" t="s">
        <v>6</v>
      </c>
      <c r="E95" s="10" t="s">
        <v>85</v>
      </c>
      <c r="F95" s="40">
        <v>1</v>
      </c>
      <c r="G95" s="40">
        <v>1</v>
      </c>
    </row>
    <row r="96" spans="1:7" ht="15">
      <c r="A96" s="7" t="s">
        <v>106</v>
      </c>
      <c r="B96" s="13" t="s">
        <v>22</v>
      </c>
      <c r="C96" s="13" t="s">
        <v>96</v>
      </c>
      <c r="D96" s="13"/>
      <c r="E96" s="13"/>
      <c r="F96" s="39">
        <f>F97+F102</f>
        <v>97415</v>
      </c>
      <c r="G96" s="39">
        <f>G97+G102</f>
        <v>29768</v>
      </c>
    </row>
    <row r="97" spans="1:7" ht="15.75">
      <c r="A97" s="19" t="s">
        <v>23</v>
      </c>
      <c r="B97" s="16" t="s">
        <v>22</v>
      </c>
      <c r="C97" s="16" t="s">
        <v>7</v>
      </c>
      <c r="D97" s="16"/>
      <c r="E97" s="16"/>
      <c r="F97" s="32">
        <f>F98+F100</f>
        <v>78844</v>
      </c>
      <c r="G97" s="32">
        <f>G98+G100</f>
        <v>29768</v>
      </c>
    </row>
    <row r="98" spans="1:7" ht="62.25">
      <c r="A98" s="8" t="s">
        <v>107</v>
      </c>
      <c r="B98" s="10" t="s">
        <v>22</v>
      </c>
      <c r="C98" s="10" t="s">
        <v>7</v>
      </c>
      <c r="D98" s="10" t="s">
        <v>58</v>
      </c>
      <c r="E98" s="33"/>
      <c r="F98" s="31">
        <f>F99</f>
        <v>51850</v>
      </c>
      <c r="G98" s="27"/>
    </row>
    <row r="99" spans="1:7" ht="46.5">
      <c r="A99" s="6" t="s">
        <v>77</v>
      </c>
      <c r="B99" s="33" t="s">
        <v>22</v>
      </c>
      <c r="C99" s="33" t="s">
        <v>7</v>
      </c>
      <c r="D99" s="33" t="s">
        <v>58</v>
      </c>
      <c r="E99" s="33" t="s">
        <v>76</v>
      </c>
      <c r="F99" s="31">
        <v>51850</v>
      </c>
      <c r="G99" s="27"/>
    </row>
    <row r="100" spans="1:7" ht="62.25">
      <c r="A100" s="6" t="s">
        <v>108</v>
      </c>
      <c r="B100" s="10" t="s">
        <v>22</v>
      </c>
      <c r="C100" s="10" t="s">
        <v>7</v>
      </c>
      <c r="D100" s="10" t="s">
        <v>59</v>
      </c>
      <c r="E100" s="33"/>
      <c r="F100" s="31">
        <f>F101</f>
        <v>26994</v>
      </c>
      <c r="G100" s="31">
        <f>G101</f>
        <v>29768</v>
      </c>
    </row>
    <row r="101" spans="1:7" ht="46.5">
      <c r="A101" s="6" t="s">
        <v>77</v>
      </c>
      <c r="B101" s="10" t="s">
        <v>22</v>
      </c>
      <c r="C101" s="10" t="s">
        <v>7</v>
      </c>
      <c r="D101" s="10" t="s">
        <v>59</v>
      </c>
      <c r="E101" s="10" t="s">
        <v>76</v>
      </c>
      <c r="F101" s="40">
        <v>26994</v>
      </c>
      <c r="G101" s="40">
        <v>29768</v>
      </c>
    </row>
    <row r="102" spans="1:7" ht="32.25">
      <c r="A102" s="19" t="s">
        <v>24</v>
      </c>
      <c r="B102" s="16" t="s">
        <v>22</v>
      </c>
      <c r="C102" s="16" t="s">
        <v>22</v>
      </c>
      <c r="D102" s="16"/>
      <c r="E102" s="16"/>
      <c r="F102" s="32">
        <f>F103+F105+F108</f>
        <v>18571</v>
      </c>
      <c r="G102" s="32"/>
    </row>
    <row r="103" spans="1:7" ht="30.75">
      <c r="A103" s="6" t="s">
        <v>120</v>
      </c>
      <c r="B103" s="10" t="s">
        <v>22</v>
      </c>
      <c r="C103" s="10" t="s">
        <v>22</v>
      </c>
      <c r="D103" s="10" t="s">
        <v>60</v>
      </c>
      <c r="E103" s="10"/>
      <c r="F103" s="31">
        <f>F104</f>
        <v>12248</v>
      </c>
      <c r="G103" s="27"/>
    </row>
    <row r="104" spans="1:7" ht="46.5">
      <c r="A104" s="6" t="s">
        <v>77</v>
      </c>
      <c r="B104" s="10" t="s">
        <v>22</v>
      </c>
      <c r="C104" s="10" t="s">
        <v>22</v>
      </c>
      <c r="D104" s="10" t="s">
        <v>60</v>
      </c>
      <c r="E104" s="10" t="s">
        <v>76</v>
      </c>
      <c r="F104" s="31">
        <v>12248</v>
      </c>
      <c r="G104" s="27"/>
    </row>
    <row r="105" spans="1:7" ht="66" customHeight="1">
      <c r="A105" s="6" t="s">
        <v>121</v>
      </c>
      <c r="B105" s="10" t="s">
        <v>22</v>
      </c>
      <c r="C105" s="10" t="s">
        <v>22</v>
      </c>
      <c r="D105" s="10" t="s">
        <v>73</v>
      </c>
      <c r="E105" s="10"/>
      <c r="F105" s="31">
        <f>F106+F107</f>
        <v>5070</v>
      </c>
      <c r="G105" s="27"/>
    </row>
    <row r="106" spans="1:7" ht="46.5">
      <c r="A106" s="8" t="s">
        <v>79</v>
      </c>
      <c r="B106" s="10" t="s">
        <v>22</v>
      </c>
      <c r="C106" s="10" t="s">
        <v>22</v>
      </c>
      <c r="D106" s="10" t="s">
        <v>73</v>
      </c>
      <c r="E106" s="10" t="s">
        <v>78</v>
      </c>
      <c r="F106" s="31">
        <v>689</v>
      </c>
      <c r="G106" s="27"/>
    </row>
    <row r="107" spans="1:7" ht="46.5">
      <c r="A107" s="6" t="s">
        <v>77</v>
      </c>
      <c r="B107" s="33" t="s">
        <v>22</v>
      </c>
      <c r="C107" s="33" t="s">
        <v>22</v>
      </c>
      <c r="D107" s="33" t="s">
        <v>73</v>
      </c>
      <c r="E107" s="33" t="s">
        <v>76</v>
      </c>
      <c r="F107" s="40">
        <v>4381</v>
      </c>
      <c r="G107" s="27"/>
    </row>
    <row r="108" spans="1:7" ht="78">
      <c r="A108" s="6" t="s">
        <v>93</v>
      </c>
      <c r="B108" s="10" t="s">
        <v>22</v>
      </c>
      <c r="C108" s="10" t="s">
        <v>22</v>
      </c>
      <c r="D108" s="10" t="s">
        <v>61</v>
      </c>
      <c r="E108" s="10"/>
      <c r="F108" s="31">
        <f>F109</f>
        <v>1253</v>
      </c>
      <c r="G108" s="27"/>
    </row>
    <row r="109" spans="1:7" ht="46.5">
      <c r="A109" s="6" t="s">
        <v>77</v>
      </c>
      <c r="B109" s="10" t="s">
        <v>22</v>
      </c>
      <c r="C109" s="10" t="s">
        <v>22</v>
      </c>
      <c r="D109" s="10" t="s">
        <v>61</v>
      </c>
      <c r="E109" s="10" t="s">
        <v>76</v>
      </c>
      <c r="F109" s="12">
        <v>1253</v>
      </c>
      <c r="G109" s="27"/>
    </row>
    <row r="110" spans="1:7" ht="15">
      <c r="A110" s="5" t="s">
        <v>109</v>
      </c>
      <c r="B110" s="13" t="s">
        <v>27</v>
      </c>
      <c r="C110" s="13" t="s">
        <v>96</v>
      </c>
      <c r="D110" s="13"/>
      <c r="E110" s="13"/>
      <c r="F110" s="39">
        <f aca="true" t="shared" si="0" ref="F110:G112">F111</f>
        <v>49914</v>
      </c>
      <c r="G110" s="39">
        <f t="shared" si="0"/>
        <v>57291</v>
      </c>
    </row>
    <row r="111" spans="1:7" ht="15.75">
      <c r="A111" s="19" t="s">
        <v>26</v>
      </c>
      <c r="B111" s="16" t="s">
        <v>27</v>
      </c>
      <c r="C111" s="16" t="s">
        <v>4</v>
      </c>
      <c r="D111" s="16"/>
      <c r="E111" s="16"/>
      <c r="F111" s="32">
        <f t="shared" si="0"/>
        <v>49914</v>
      </c>
      <c r="G111" s="32">
        <f t="shared" si="0"/>
        <v>57291</v>
      </c>
    </row>
    <row r="112" spans="1:7" ht="62.25">
      <c r="A112" s="6" t="s">
        <v>108</v>
      </c>
      <c r="B112" s="10" t="s">
        <v>27</v>
      </c>
      <c r="C112" s="10" t="s">
        <v>4</v>
      </c>
      <c r="D112" s="10" t="s">
        <v>59</v>
      </c>
      <c r="E112" s="10"/>
      <c r="F112" s="31">
        <f t="shared" si="0"/>
        <v>49914</v>
      </c>
      <c r="G112" s="31">
        <f t="shared" si="0"/>
        <v>57291</v>
      </c>
    </row>
    <row r="113" spans="1:7" ht="46.5">
      <c r="A113" s="6" t="s">
        <v>77</v>
      </c>
      <c r="B113" s="10" t="s">
        <v>27</v>
      </c>
      <c r="C113" s="10" t="s">
        <v>4</v>
      </c>
      <c r="D113" s="10" t="s">
        <v>59</v>
      </c>
      <c r="E113" s="10" t="s">
        <v>76</v>
      </c>
      <c r="F113" s="40">
        <v>49914</v>
      </c>
      <c r="G113" s="12">
        <v>57291</v>
      </c>
    </row>
    <row r="114" spans="1:7" ht="15">
      <c r="A114" s="5" t="s">
        <v>110</v>
      </c>
      <c r="B114" s="13" t="s">
        <v>21</v>
      </c>
      <c r="C114" s="13" t="s">
        <v>96</v>
      </c>
      <c r="D114" s="13"/>
      <c r="E114" s="42"/>
      <c r="F114" s="39">
        <f>F115+F118+F121</f>
        <v>9994</v>
      </c>
      <c r="G114" s="39">
        <f>G115+G118+G121</f>
        <v>5364</v>
      </c>
    </row>
    <row r="115" spans="1:7" ht="19.5" customHeight="1">
      <c r="A115" s="19" t="s">
        <v>34</v>
      </c>
      <c r="B115" s="16" t="s">
        <v>21</v>
      </c>
      <c r="C115" s="16" t="s">
        <v>4</v>
      </c>
      <c r="D115" s="16"/>
      <c r="E115" s="16"/>
      <c r="F115" s="32">
        <f>SUM(F116)</f>
        <v>3950</v>
      </c>
      <c r="G115" s="32">
        <f>SUM(G116)</f>
        <v>3950</v>
      </c>
    </row>
    <row r="116" spans="1:7" ht="30.75">
      <c r="A116" s="6" t="s">
        <v>44</v>
      </c>
      <c r="B116" s="10" t="s">
        <v>21</v>
      </c>
      <c r="C116" s="10" t="s">
        <v>4</v>
      </c>
      <c r="D116" s="10" t="s">
        <v>43</v>
      </c>
      <c r="E116" s="10"/>
      <c r="F116" s="31">
        <f>SUM(F117)</f>
        <v>3950</v>
      </c>
      <c r="G116" s="31">
        <f>SUM(G117)</f>
        <v>3950</v>
      </c>
    </row>
    <row r="117" spans="1:7" ht="30.75">
      <c r="A117" s="6" t="s">
        <v>83</v>
      </c>
      <c r="B117" s="10" t="s">
        <v>21</v>
      </c>
      <c r="C117" s="10" t="s">
        <v>4</v>
      </c>
      <c r="D117" s="10" t="s">
        <v>43</v>
      </c>
      <c r="E117" s="10" t="s">
        <v>82</v>
      </c>
      <c r="F117" s="31">
        <v>3950</v>
      </c>
      <c r="G117" s="31">
        <v>3950</v>
      </c>
    </row>
    <row r="118" spans="1:7" ht="15.75">
      <c r="A118" s="19" t="s">
        <v>47</v>
      </c>
      <c r="B118" s="16" t="s">
        <v>21</v>
      </c>
      <c r="C118" s="16" t="s">
        <v>7</v>
      </c>
      <c r="D118" s="16"/>
      <c r="E118" s="16"/>
      <c r="F118" s="32">
        <f>SUM(F119)</f>
        <v>1414</v>
      </c>
      <c r="G118" s="32">
        <f>SUM(G119)</f>
        <v>1414</v>
      </c>
    </row>
    <row r="119" spans="1:7" ht="30.75">
      <c r="A119" s="6" t="s">
        <v>63</v>
      </c>
      <c r="B119" s="10" t="s">
        <v>21</v>
      </c>
      <c r="C119" s="10" t="s">
        <v>7</v>
      </c>
      <c r="D119" s="10" t="s">
        <v>62</v>
      </c>
      <c r="E119" s="10"/>
      <c r="F119" s="31">
        <f>SUM(F120)</f>
        <v>1414</v>
      </c>
      <c r="G119" s="31">
        <f>SUM(G120)</f>
        <v>1414</v>
      </c>
    </row>
    <row r="120" spans="1:7" ht="108.75">
      <c r="A120" s="8" t="s">
        <v>74</v>
      </c>
      <c r="B120" s="10" t="s">
        <v>21</v>
      </c>
      <c r="C120" s="10" t="s">
        <v>7</v>
      </c>
      <c r="D120" s="10" t="s">
        <v>62</v>
      </c>
      <c r="E120" s="10" t="s">
        <v>75</v>
      </c>
      <c r="F120" s="31">
        <v>1414</v>
      </c>
      <c r="G120" s="31">
        <v>1414</v>
      </c>
    </row>
    <row r="121" spans="1:7" ht="15.75">
      <c r="A121" s="19" t="s">
        <v>20</v>
      </c>
      <c r="B121" s="16" t="s">
        <v>21</v>
      </c>
      <c r="C121" s="16" t="s">
        <v>5</v>
      </c>
      <c r="D121" s="16"/>
      <c r="E121" s="16"/>
      <c r="F121" s="32">
        <f>F122</f>
        <v>4630</v>
      </c>
      <c r="G121" s="32"/>
    </row>
    <row r="122" spans="1:7" ht="46.5">
      <c r="A122" s="6" t="s">
        <v>111</v>
      </c>
      <c r="B122" s="10" t="s">
        <v>21</v>
      </c>
      <c r="C122" s="10" t="s">
        <v>5</v>
      </c>
      <c r="D122" s="10" t="s">
        <v>52</v>
      </c>
      <c r="E122" s="10"/>
      <c r="F122" s="31">
        <f>SUM(F124+F123)</f>
        <v>4630</v>
      </c>
      <c r="G122" s="27"/>
    </row>
    <row r="123" spans="1:7" ht="46.5">
      <c r="A123" s="8" t="s">
        <v>79</v>
      </c>
      <c r="B123" s="10" t="s">
        <v>21</v>
      </c>
      <c r="C123" s="10" t="s">
        <v>5</v>
      </c>
      <c r="D123" s="10" t="s">
        <v>52</v>
      </c>
      <c r="E123" s="10" t="s">
        <v>78</v>
      </c>
      <c r="F123" s="31">
        <v>350</v>
      </c>
      <c r="G123" s="27"/>
    </row>
    <row r="124" spans="1:7" ht="30.75">
      <c r="A124" s="6" t="s">
        <v>83</v>
      </c>
      <c r="B124" s="10" t="s">
        <v>21</v>
      </c>
      <c r="C124" s="10" t="s">
        <v>5</v>
      </c>
      <c r="D124" s="10" t="s">
        <v>52</v>
      </c>
      <c r="E124" s="10" t="s">
        <v>82</v>
      </c>
      <c r="F124" s="31">
        <v>4280</v>
      </c>
      <c r="G124" s="27"/>
    </row>
    <row r="125" spans="1:7" ht="15">
      <c r="A125" s="5" t="s">
        <v>112</v>
      </c>
      <c r="B125" s="13" t="s">
        <v>10</v>
      </c>
      <c r="C125" s="13" t="s">
        <v>96</v>
      </c>
      <c r="D125" s="13"/>
      <c r="E125" s="13"/>
      <c r="F125" s="39">
        <f>F126</f>
        <v>35863</v>
      </c>
      <c r="G125" s="39"/>
    </row>
    <row r="126" spans="1:7" ht="15.75">
      <c r="A126" s="19" t="s">
        <v>46</v>
      </c>
      <c r="B126" s="16" t="s">
        <v>10</v>
      </c>
      <c r="C126" s="16" t="s">
        <v>7</v>
      </c>
      <c r="D126" s="16"/>
      <c r="E126" s="16"/>
      <c r="F126" s="32">
        <f>F127</f>
        <v>35863</v>
      </c>
      <c r="G126" s="32"/>
    </row>
    <row r="127" spans="1:7" ht="30.75">
      <c r="A127" s="6" t="s">
        <v>94</v>
      </c>
      <c r="B127" s="10" t="s">
        <v>10</v>
      </c>
      <c r="C127" s="10" t="s">
        <v>7</v>
      </c>
      <c r="D127" s="10" t="s">
        <v>64</v>
      </c>
      <c r="E127" s="10"/>
      <c r="F127" s="31">
        <f>F128</f>
        <v>35863</v>
      </c>
      <c r="G127" s="27"/>
    </row>
    <row r="128" spans="1:7" ht="46.5">
      <c r="A128" s="6" t="s">
        <v>77</v>
      </c>
      <c r="B128" s="10" t="s">
        <v>10</v>
      </c>
      <c r="C128" s="10" t="s">
        <v>7</v>
      </c>
      <c r="D128" s="10" t="s">
        <v>64</v>
      </c>
      <c r="E128" s="10" t="s">
        <v>76</v>
      </c>
      <c r="F128" s="31">
        <v>35863</v>
      </c>
      <c r="G128" s="27"/>
    </row>
    <row r="129" spans="1:7" ht="15">
      <c r="A129" s="5" t="s">
        <v>113</v>
      </c>
      <c r="B129" s="13" t="s">
        <v>14</v>
      </c>
      <c r="C129" s="13" t="s">
        <v>96</v>
      </c>
      <c r="D129" s="13"/>
      <c r="E129" s="13"/>
      <c r="F129" s="39">
        <f>F130+F133</f>
        <v>6321</v>
      </c>
      <c r="G129" s="39">
        <f>G130+G133</f>
        <v>6321</v>
      </c>
    </row>
    <row r="130" spans="1:7" ht="15.75">
      <c r="A130" s="19" t="s">
        <v>28</v>
      </c>
      <c r="B130" s="16" t="s">
        <v>14</v>
      </c>
      <c r="C130" s="16" t="s">
        <v>4</v>
      </c>
      <c r="D130" s="16"/>
      <c r="E130" s="16"/>
      <c r="F130" s="32">
        <f>F131</f>
        <v>3051</v>
      </c>
      <c r="G130" s="32">
        <f>G131</f>
        <v>3051</v>
      </c>
    </row>
    <row r="131" spans="1:7" ht="62.25">
      <c r="A131" s="6" t="s">
        <v>108</v>
      </c>
      <c r="B131" s="10" t="s">
        <v>14</v>
      </c>
      <c r="C131" s="10" t="s">
        <v>4</v>
      </c>
      <c r="D131" s="10" t="s">
        <v>59</v>
      </c>
      <c r="E131" s="10"/>
      <c r="F131" s="31">
        <f>F132</f>
        <v>3051</v>
      </c>
      <c r="G131" s="31">
        <f>G132</f>
        <v>3051</v>
      </c>
    </row>
    <row r="132" spans="1:7" ht="46.5">
      <c r="A132" s="6" t="s">
        <v>77</v>
      </c>
      <c r="B132" s="10" t="s">
        <v>14</v>
      </c>
      <c r="C132" s="10" t="s">
        <v>4</v>
      </c>
      <c r="D132" s="10" t="s">
        <v>59</v>
      </c>
      <c r="E132" s="10" t="s">
        <v>76</v>
      </c>
      <c r="F132" s="31">
        <v>3051</v>
      </c>
      <c r="G132" s="31">
        <v>3051</v>
      </c>
    </row>
    <row r="133" spans="1:7" ht="32.25">
      <c r="A133" s="19" t="s">
        <v>39</v>
      </c>
      <c r="B133" s="16" t="s">
        <v>14</v>
      </c>
      <c r="C133" s="16" t="s">
        <v>7</v>
      </c>
      <c r="D133" s="16"/>
      <c r="E133" s="16"/>
      <c r="F133" s="32">
        <f>SUM(F134)</f>
        <v>3270</v>
      </c>
      <c r="G133" s="32">
        <f>SUM(G134)</f>
        <v>3270</v>
      </c>
    </row>
    <row r="134" spans="1:7" ht="62.25">
      <c r="A134" s="6" t="s">
        <v>108</v>
      </c>
      <c r="B134" s="10" t="s">
        <v>14</v>
      </c>
      <c r="C134" s="10" t="s">
        <v>7</v>
      </c>
      <c r="D134" s="10"/>
      <c r="E134" s="10"/>
      <c r="F134" s="31">
        <f>SUM(F135)</f>
        <v>3270</v>
      </c>
      <c r="G134" s="31">
        <f>SUM(G135)</f>
        <v>3270</v>
      </c>
    </row>
    <row r="135" spans="1:7" ht="15">
      <c r="A135" s="8" t="s">
        <v>84</v>
      </c>
      <c r="B135" s="10" t="s">
        <v>14</v>
      </c>
      <c r="C135" s="10" t="s">
        <v>7</v>
      </c>
      <c r="D135" s="10" t="s">
        <v>59</v>
      </c>
      <c r="E135" s="10" t="s">
        <v>85</v>
      </c>
      <c r="F135" s="31">
        <v>3270</v>
      </c>
      <c r="G135" s="31">
        <v>3270</v>
      </c>
    </row>
    <row r="136" spans="1:7" ht="30.75">
      <c r="A136" s="5" t="s">
        <v>114</v>
      </c>
      <c r="B136" s="13" t="s">
        <v>42</v>
      </c>
      <c r="C136" s="13" t="s">
        <v>96</v>
      </c>
      <c r="D136" s="13"/>
      <c r="E136" s="13"/>
      <c r="F136" s="39">
        <f>F137</f>
        <v>20</v>
      </c>
      <c r="G136" s="44"/>
    </row>
    <row r="137" spans="1:7" ht="47.25" customHeight="1">
      <c r="A137" s="19" t="s">
        <v>48</v>
      </c>
      <c r="B137" s="16" t="s">
        <v>42</v>
      </c>
      <c r="C137" s="16" t="s">
        <v>4</v>
      </c>
      <c r="D137" s="16"/>
      <c r="E137" s="16"/>
      <c r="F137" s="18">
        <f>SUM(F138)</f>
        <v>20</v>
      </c>
      <c r="G137" s="27"/>
    </row>
    <row r="138" spans="1:7" ht="32.25" customHeight="1">
      <c r="A138" s="6" t="s">
        <v>11</v>
      </c>
      <c r="B138" s="10" t="s">
        <v>42</v>
      </c>
      <c r="C138" s="10" t="s">
        <v>4</v>
      </c>
      <c r="D138" s="10" t="s">
        <v>12</v>
      </c>
      <c r="E138" s="10"/>
      <c r="F138" s="12">
        <f>SUM(F139)</f>
        <v>20</v>
      </c>
      <c r="G138" s="27"/>
    </row>
    <row r="139" spans="1:7" ht="33" customHeight="1">
      <c r="A139" s="6" t="s">
        <v>89</v>
      </c>
      <c r="B139" s="10" t="s">
        <v>42</v>
      </c>
      <c r="C139" s="10" t="s">
        <v>4</v>
      </c>
      <c r="D139" s="10" t="s">
        <v>12</v>
      </c>
      <c r="E139" s="10" t="s">
        <v>88</v>
      </c>
      <c r="F139" s="12">
        <v>20</v>
      </c>
      <c r="G139" s="27"/>
    </row>
    <row r="140" spans="1:7" ht="15">
      <c r="A140" s="5" t="s">
        <v>29</v>
      </c>
      <c r="B140" s="13"/>
      <c r="C140" s="13"/>
      <c r="D140" s="13"/>
      <c r="E140" s="13"/>
      <c r="F140" s="39">
        <f>F15+F51+F61+F71+F96+F110+F114+F125+F129+F136</f>
        <v>341736</v>
      </c>
      <c r="G140" s="39">
        <f>G15+G51+G61+G71+G96+G110+G114+G125+G129+G136</f>
        <v>181915</v>
      </c>
    </row>
    <row r="141" spans="1:7" ht="18.75" customHeight="1">
      <c r="A141" s="6" t="s">
        <v>131</v>
      </c>
      <c r="B141" s="10"/>
      <c r="C141" s="10"/>
      <c r="D141" s="10"/>
      <c r="E141" s="10"/>
      <c r="F141" s="31">
        <v>8800</v>
      </c>
      <c r="G141" s="31">
        <v>186320</v>
      </c>
    </row>
    <row r="142" spans="1:7" ht="30.75">
      <c r="A142" s="47" t="s">
        <v>132</v>
      </c>
      <c r="B142" s="45"/>
      <c r="C142" s="45"/>
      <c r="D142" s="45"/>
      <c r="E142" s="45"/>
      <c r="F142" s="46">
        <f>F140+F141</f>
        <v>350536</v>
      </c>
      <c r="G142" s="46">
        <f>G140+G141</f>
        <v>368235</v>
      </c>
    </row>
    <row r="143" spans="1:6" ht="39" customHeight="1">
      <c r="A143" s="29" t="s">
        <v>122</v>
      </c>
      <c r="B143" s="29"/>
      <c r="C143" s="29"/>
      <c r="D143" s="29"/>
      <c r="E143" s="29"/>
      <c r="F143" s="29"/>
    </row>
    <row r="144" spans="1:7" ht="15">
      <c r="A144" s="3" t="s">
        <v>123</v>
      </c>
      <c r="B144" s="4"/>
      <c r="C144" s="4"/>
      <c r="D144" s="4"/>
      <c r="E144" s="54" t="s">
        <v>124</v>
      </c>
      <c r="F144" s="54"/>
      <c r="G144" s="54"/>
    </row>
    <row r="145" spans="1:6" ht="12.75">
      <c r="A145" s="25"/>
      <c r="B145" s="4"/>
      <c r="C145" s="4"/>
      <c r="D145" s="4"/>
      <c r="E145" s="4"/>
      <c r="F145" s="4"/>
    </row>
    <row r="146" spans="1:6" ht="12.75">
      <c r="A146" s="25"/>
      <c r="B146" s="4"/>
      <c r="C146" s="4"/>
      <c r="D146" s="4"/>
      <c r="E146" s="4"/>
      <c r="F146" s="4"/>
    </row>
    <row r="147" spans="1:6" ht="12.75">
      <c r="A147" s="25"/>
      <c r="B147" s="4"/>
      <c r="C147" s="4"/>
      <c r="D147" s="4"/>
      <c r="E147" s="4"/>
      <c r="F147" s="4"/>
    </row>
    <row r="148" spans="1:6" ht="12.75">
      <c r="A148" s="25"/>
      <c r="B148" s="4"/>
      <c r="C148" s="4"/>
      <c r="D148" s="4"/>
      <c r="E148" s="4"/>
      <c r="F148" s="4"/>
    </row>
    <row r="149" spans="1:6" ht="12.75">
      <c r="A149" s="25"/>
      <c r="B149" s="4"/>
      <c r="C149" s="4"/>
      <c r="D149" s="4"/>
      <c r="E149" s="4"/>
      <c r="F149" s="4"/>
    </row>
    <row r="150" spans="1:6" ht="12.75">
      <c r="A150" s="25"/>
      <c r="B150" s="4"/>
      <c r="C150" s="4"/>
      <c r="D150" s="4"/>
      <c r="E150" s="4"/>
      <c r="F150" s="4"/>
    </row>
    <row r="151" spans="1:6" ht="12.75">
      <c r="A151" s="25"/>
      <c r="B151" s="4"/>
      <c r="C151" s="4"/>
      <c r="D151" s="4"/>
      <c r="E151" s="4"/>
      <c r="F151" s="4"/>
    </row>
    <row r="152" spans="1:6" ht="12.75">
      <c r="A152" s="25"/>
      <c r="B152" s="4"/>
      <c r="C152" s="4"/>
      <c r="D152" s="4"/>
      <c r="E152" s="4"/>
      <c r="F152" s="4"/>
    </row>
    <row r="153" spans="1:6" ht="12.75">
      <c r="A153" s="25"/>
      <c r="B153" s="4"/>
      <c r="C153" s="4"/>
      <c r="D153" s="4"/>
      <c r="E153" s="4"/>
      <c r="F153" s="4"/>
    </row>
    <row r="154" spans="1:6" ht="15">
      <c r="A154" s="22"/>
      <c r="B154" s="3"/>
      <c r="C154" s="3"/>
      <c r="D154" s="3"/>
      <c r="E154" s="3"/>
      <c r="F154" s="3"/>
    </row>
    <row r="155" spans="1:6" ht="15">
      <c r="A155" s="22"/>
      <c r="B155" s="3"/>
      <c r="C155" s="3"/>
      <c r="D155" s="3"/>
      <c r="E155" s="3"/>
      <c r="F155" s="3"/>
    </row>
    <row r="156" spans="1:6" ht="15">
      <c r="A156" s="22"/>
      <c r="B156" s="3"/>
      <c r="C156" s="3"/>
      <c r="D156" s="3"/>
      <c r="E156" s="3"/>
      <c r="F156" s="3"/>
    </row>
    <row r="157" spans="1:6" ht="15">
      <c r="A157" s="22"/>
      <c r="B157" s="3"/>
      <c r="C157" s="3"/>
      <c r="D157" s="3"/>
      <c r="E157" s="3"/>
      <c r="F157" s="3"/>
    </row>
    <row r="158" spans="1:6" ht="15">
      <c r="A158" s="22"/>
      <c r="B158" s="3"/>
      <c r="C158" s="3"/>
      <c r="D158" s="3"/>
      <c r="E158" s="3"/>
      <c r="F158" s="3"/>
    </row>
    <row r="159" spans="1:6" ht="15">
      <c r="A159" s="22"/>
      <c r="B159" s="3"/>
      <c r="C159" s="3"/>
      <c r="D159" s="3"/>
      <c r="E159" s="3"/>
      <c r="F159" s="3"/>
    </row>
    <row r="160" spans="1:6" ht="15">
      <c r="A160" s="22"/>
      <c r="B160" s="3"/>
      <c r="C160" s="3"/>
      <c r="D160" s="3"/>
      <c r="E160" s="3"/>
      <c r="F160" s="3"/>
    </row>
  </sheetData>
  <sheetProtection/>
  <mergeCells count="13">
    <mergeCell ref="E144:G144"/>
    <mergeCell ref="A12:A14"/>
    <mergeCell ref="B12:B14"/>
    <mergeCell ref="C12:C14"/>
    <mergeCell ref="D12:D14"/>
    <mergeCell ref="E12:E14"/>
    <mergeCell ref="B1:G1"/>
    <mergeCell ref="B3:G3"/>
    <mergeCell ref="B4:G4"/>
    <mergeCell ref="B5:G5"/>
    <mergeCell ref="A8:G10"/>
    <mergeCell ref="F12:F14"/>
    <mergeCell ref="G12:G1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орг</cp:lastModifiedBy>
  <cp:lastPrinted>2013-10-22T13:26:49Z</cp:lastPrinted>
  <dcterms:created xsi:type="dcterms:W3CDTF">1996-10-08T23:32:33Z</dcterms:created>
  <dcterms:modified xsi:type="dcterms:W3CDTF">2013-10-31T14:24:50Z</dcterms:modified>
  <cp:category/>
  <cp:version/>
  <cp:contentType/>
  <cp:contentStatus/>
</cp:coreProperties>
</file>